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'BS'!$A$1:$D$57</definedName>
    <definedName name="_xlnm.Print_Area" localSheetId="3">'Cashflow '!$A$1:$E$63</definedName>
  </definedNames>
  <calcPr fullCalcOnLoad="1"/>
</workbook>
</file>

<file path=xl/sharedStrings.xml><?xml version="1.0" encoding="utf-8"?>
<sst xmlns="http://schemas.openxmlformats.org/spreadsheetml/2006/main" count="176" uniqueCount="137">
  <si>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</si>
  <si>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</si>
  <si>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</si>
  <si>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</si>
  <si>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</si>
  <si>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</si>
  <si>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</si>
  <si>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</si>
  <si>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</si>
  <si>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</si>
  <si>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</si>
  <si>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</si>
  <si>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</si>
  <si>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</si>
  <si>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</si>
  <si>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</si>
  <si>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</si>
  <si>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</si>
  <si>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</si>
  <si>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</si>
  <si>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</si>
  <si>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</si>
  <si>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</si>
  <si>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</si>
  <si>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</si>
  <si>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</si>
  <si>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</si>
  <si>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</si>
  <si>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</si>
  <si>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</si>
  <si>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</si>
  <si>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</si>
  <si>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</si>
  <si>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</si>
  <si>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</si>
  <si>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</si>
  <si>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</si>
  <si>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</si>
  <si>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</si>
  <si>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</si>
  <si>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</si>
  <si>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</si>
  <si>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</si>
  <si>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</si>
  <si>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</si>
  <si>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</si>
  <si>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</si>
  <si>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</si>
  <si>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</si>
  <si>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</si>
  <si>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</si>
  <si>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</si>
  <si>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</si>
  <si>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</si>
  <si>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</si>
  <si>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</si>
  <si>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</si>
  <si>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</si>
  <si>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</si>
  <si>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</si>
  <si>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</si>
  <si>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</si>
  <si>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</si>
  <si>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</si>
  <si>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</si>
  <si>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</si>
  <si>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</si>
  <si>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</si>
  <si>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</si>
  <si>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</si>
  <si>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</si>
  <si>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</si>
  <si>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</si>
  <si>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</si>
  <si>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</si>
  <si>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</si>
  <si>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</si>
  <si>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</si>
  <si>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</si>
  <si>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</si>
  <si>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</si>
  <si>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</si>
  <si>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</si>
  <si>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</si>
  <si>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Unrealiased exchange difference</t>
  </si>
  <si>
    <t>(Loss)/Profit before taxation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</si>
  <si>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</si>
  <si>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</si>
  <si>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</si>
  <si>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</si>
  <si>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</si>
  <si>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</si>
  <si>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</si>
  <si>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</si>
  <si>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</si>
  <si>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</si>
  <si>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NET DECREASE IN CASH AND CASH EQUIVALENTS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</si>
  <si>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</si>
  <si>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</si>
  <si>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</si>
  <si>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</si>
  <si>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</si>
  <si>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 xml:space="preserve">  31/01/2008</t>
  </si>
  <si>
    <t>Prepaid lease payment</t>
  </si>
  <si>
    <t>Deferred tax assets</t>
  </si>
  <si>
    <t>Fixed deposit with licensed bank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</si>
  <si>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</si>
  <si>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</si>
  <si>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</si>
  <si>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</si>
  <si>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</si>
  <si>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</si>
  <si>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</si>
  <si>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</si>
  <si>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Operating profit/ (loss) before working capital changes</t>
  </si>
  <si>
    <t>(Increase)/ decrease in inventories</t>
  </si>
  <si>
    <t>Decrease in receivables</t>
  </si>
  <si>
    <t>Increase/ ( decrease) in payables</t>
  </si>
  <si>
    <t>Net cash used in investing activities</t>
  </si>
  <si>
    <t>CASH FLOWS FROM INVESTING ACTIVITIES</t>
  </si>
  <si>
    <t>Net cash from/ (used in) financing activities)</t>
  </si>
  <si>
    <t>Bank overdrafts</t>
  </si>
  <si>
    <t>representing net profits/ (loss) not</t>
  </si>
  <si>
    <t>3 Months</t>
  </si>
  <si>
    <t xml:space="preserve"> 30/04/2007</t>
  </si>
  <si>
    <t xml:space="preserve"> 30/04/2008</t>
  </si>
  <si>
    <t>Fixed deposit pledge to bank</t>
  </si>
  <si>
    <t>Balance at 1 February 2008</t>
  </si>
  <si>
    <t>FOR THE YEAR ENDED 30 APRIL 2008</t>
  </si>
  <si>
    <t xml:space="preserve">    30/04/2007</t>
  </si>
  <si>
    <t xml:space="preserve">  30/04/2007</t>
  </si>
  <si>
    <t xml:space="preserve">  30/04/2008</t>
  </si>
  <si>
    <t>AS AT 30 APRIL 2008</t>
  </si>
  <si>
    <t>3 months</t>
  </si>
  <si>
    <t>Loss for the period</t>
  </si>
  <si>
    <t>Tax recoverable/ (paid)</t>
  </si>
  <si>
    <t>Balance at 30 April 2008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</si>
</sst>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85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91" fontId="0" fillId="0" borderId="0" xfId="15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4" xfId="0" applyNumberFormat="1" applyFont="1" applyBorder="1" applyAlignment="1" applyProtection="1">
      <alignment/>
      <protection/>
    </xf>
    <xf numFmtId="191" fontId="0" fillId="0" borderId="4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>
      <alignment/>
    </xf>
    <xf numFmtId="191" fontId="2" fillId="0" borderId="0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186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 horizontal="center"/>
      <protection/>
    </xf>
    <xf numFmtId="191" fontId="0" fillId="0" borderId="1" xfId="15" applyNumberFormat="1" applyFont="1" applyFill="1" applyBorder="1" applyAlignment="1" applyProtection="1">
      <alignment horizontal="center"/>
      <protection/>
    </xf>
    <xf numFmtId="191" fontId="0" fillId="0" borderId="6" xfId="15" applyNumberFormat="1" applyFont="1" applyFill="1" applyBorder="1" applyAlignment="1">
      <alignment horizontal="center"/>
    </xf>
    <xf numFmtId="191" fontId="0" fillId="0" borderId="1" xfId="15" applyNumberFormat="1" applyFont="1" applyFill="1" applyBorder="1" applyAlignment="1" applyProtection="1">
      <alignment horizontal="right"/>
      <protection/>
    </xf>
    <xf numFmtId="191" fontId="0" fillId="0" borderId="2" xfId="15" applyNumberFormat="1" applyFont="1" applyFill="1" applyBorder="1" applyAlignment="1" applyProtection="1">
      <alignment horizontal="right"/>
      <protection/>
    </xf>
    <xf numFmtId="191" fontId="0" fillId="0" borderId="3" xfId="15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Border="1" applyAlignment="1">
      <alignment horizontal="center"/>
    </xf>
    <xf numFmtId="19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91" fontId="0" fillId="0" borderId="0" xfId="15" applyNumberFormat="1" applyFont="1" applyAlignment="1">
      <alignment horizontal="left"/>
    </xf>
    <xf numFmtId="191" fontId="0" fillId="0" borderId="0" xfId="15" applyNumberFormat="1" applyFont="1" applyBorder="1" applyAlignment="1">
      <alignment horizontal="left"/>
    </xf>
    <xf numFmtId="169" fontId="0" fillId="0" borderId="4" xfId="0" applyNumberFormat="1" applyFont="1" applyBorder="1" applyAlignment="1" applyProtection="1">
      <alignment horizontal="right"/>
      <protection/>
    </xf>
    <xf numFmtId="37" fontId="2" fillId="0" borderId="0" xfId="0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99" fontId="0" fillId="0" borderId="0" xfId="0" applyNumberFormat="1" applyFont="1" applyBorder="1" applyAlignment="1" applyProtection="1">
      <alignment horizontal="center"/>
      <protection/>
    </xf>
    <xf numFmtId="191" fontId="2" fillId="0" borderId="8" xfId="15" applyNumberFormat="1" applyFont="1" applyFill="1" applyBorder="1" applyAlignment="1">
      <alignment/>
    </xf>
    <xf numFmtId="169" fontId="2" fillId="0" borderId="8" xfId="0" applyNumberFormat="1" applyFont="1" applyFill="1" applyBorder="1" applyAlignment="1">
      <alignment horizontal="center"/>
    </xf>
    <xf numFmtId="191" fontId="0" fillId="0" borderId="2" xfId="15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203" fontId="0" fillId="0" borderId="0" xfId="15" applyNumberFormat="1" applyAlignment="1">
      <alignment/>
    </xf>
    <xf numFmtId="191" fontId="0" fillId="0" borderId="0" xfId="0" applyNumberFormat="1" applyAlignment="1">
      <alignment/>
    </xf>
    <xf numFmtId="191" fontId="0" fillId="0" borderId="0" xfId="15" applyNumberFormat="1" applyFont="1" applyFill="1" applyBorder="1" applyAlignment="1">
      <alignment/>
    </xf>
    <xf numFmtId="191" fontId="0" fillId="0" borderId="6" xfId="15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191" fontId="0" fillId="0" borderId="5" xfId="15" applyNumberFormat="1" applyFont="1" applyFill="1" applyBorder="1" applyAlignment="1">
      <alignment/>
    </xf>
    <xf numFmtId="37" fontId="0" fillId="0" borderId="6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right"/>
    </xf>
    <xf numFmtId="37" fontId="0" fillId="0" borderId="5" xfId="0" applyNumberFormat="1" applyFont="1" applyFill="1" applyBorder="1" applyAlignment="1">
      <alignment horizontal="right"/>
    </xf>
    <xf numFmtId="205" fontId="0" fillId="0" borderId="0" xfId="0" applyNumberFormat="1" applyAlignment="1">
      <alignment/>
    </xf>
    <xf numFmtId="169" fontId="0" fillId="0" borderId="8" xfId="0" applyNumberFormat="1" applyFont="1" applyBorder="1" applyAlignment="1" applyProtection="1" quotePrefix="1">
      <alignment/>
      <protection/>
    </xf>
    <xf numFmtId="191" fontId="0" fillId="0" borderId="8" xfId="0" applyNumberFormat="1" applyBorder="1" applyAlignment="1">
      <alignment/>
    </xf>
    <xf numFmtId="191" fontId="0" fillId="0" borderId="3" xfId="15" applyNumberFormat="1" applyFont="1" applyFill="1" applyBorder="1" applyAlignment="1" applyProtection="1">
      <alignment/>
      <protection/>
    </xf>
    <xf numFmtId="1" fontId="0" fillId="0" borderId="0" xfId="15" applyNumberFormat="1" applyFont="1" applyAlignment="1">
      <alignment horizontal="right"/>
    </xf>
    <xf numFmtId="1" fontId="0" fillId="0" borderId="0" xfId="15" applyNumberFormat="1" applyFont="1" applyBorder="1" applyAlignment="1">
      <alignment horizontal="right"/>
    </xf>
    <xf numFmtId="191" fontId="0" fillId="0" borderId="4" xfId="15" applyNumberFormat="1" applyFont="1" applyFill="1" applyBorder="1" applyAlignment="1" applyProtection="1">
      <alignment/>
      <protection/>
    </xf>
    <xf numFmtId="169" fontId="0" fillId="0" borderId="0" xfId="15" applyNumberFormat="1" applyFont="1" applyBorder="1" applyAlignment="1">
      <alignment horizontal="right"/>
    </xf>
    <xf numFmtId="191" fontId="0" fillId="0" borderId="4" xfId="15" applyNumberFormat="1" applyFont="1" applyFill="1" applyBorder="1" applyAlignment="1">
      <alignment/>
    </xf>
    <xf numFmtId="1" fontId="0" fillId="0" borderId="0" xfId="0" applyNumberFormat="1" applyFont="1" applyBorder="1" applyAlignment="1" applyProtection="1" quotePrefix="1">
      <alignment/>
      <protection/>
    </xf>
    <xf numFmtId="1" fontId="0" fillId="0" borderId="8" xfId="0" applyNumberFormat="1" applyBorder="1" applyAlignment="1">
      <alignment/>
    </xf>
    <xf numFmtId="191" fontId="0" fillId="0" borderId="8" xfId="15" applyNumberFormat="1" applyFont="1" applyBorder="1" applyAlignment="1" applyProtection="1" quotePrefix="1">
      <alignment/>
      <protection/>
    </xf>
    <xf numFmtId="169" fontId="0" fillId="0" borderId="7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/>
    </xf>
    <xf numFmtId="210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91" fontId="0" fillId="0" borderId="0" xfId="15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169" fontId="0" fillId="0" borderId="0" xfId="0" applyNumberFormat="1" applyFont="1" applyFill="1" applyBorder="1" applyAlignment="1" applyProtection="1" quotePrefix="1">
      <alignment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37" fontId="5" fillId="0" borderId="0" xfId="0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 horizontal="right"/>
    </xf>
    <xf numFmtId="211" fontId="0" fillId="0" borderId="0" xfId="0" applyNumberFormat="1" applyFont="1" applyFill="1" applyBorder="1" applyAlignment="1">
      <alignment/>
    </xf>
    <xf numFmtId="211" fontId="0" fillId="0" borderId="0" xfId="15" applyNumberFormat="1" applyFont="1" applyFill="1" applyBorder="1" applyAlignment="1">
      <alignment horizontal="right"/>
    </xf>
    <xf numFmtId="169" fontId="0" fillId="0" borderId="0" xfId="0" applyNumberFormat="1" applyFont="1" applyBorder="1" applyAlignment="1" applyProtection="1">
      <alignment/>
      <protection/>
    </xf>
    <xf numFmtId="191" fontId="0" fillId="0" borderId="0" xfId="15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 quotePrefix="1">
      <alignment/>
      <protection/>
    </xf>
    <xf numFmtId="37" fontId="0" fillId="0" borderId="4" xfId="0" applyNumberFormat="1" applyFont="1" applyFill="1" applyBorder="1" applyAlignment="1">
      <alignment/>
    </xf>
    <xf numFmtId="191" fontId="0" fillId="0" borderId="4" xfId="15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left"/>
      <protection/>
    </xf>
    <xf numFmtId="169" fontId="0" fillId="0" borderId="0" xfId="0" applyNumberFormat="1" applyFont="1" applyBorder="1" applyAlignment="1" applyProtection="1" quotePrefix="1">
      <alignment/>
      <protection/>
    </xf>
    <xf numFmtId="37" fontId="0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15" applyNumberFormat="1" applyFont="1" applyBorder="1" applyAlignment="1">
      <alignment horizontal="right"/>
    </xf>
    <xf numFmtId="191" fontId="0" fillId="0" borderId="0" xfId="15" applyNumberFormat="1" applyFont="1" applyBorder="1" applyAlignment="1" applyProtection="1" quotePrefix="1">
      <alignment/>
      <protection/>
    </xf>
    <xf numFmtId="0" fontId="0" fillId="0" borderId="0" xfId="15" applyNumberFormat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169" fontId="0" fillId="0" borderId="4" xfId="0" applyNumberFormat="1" applyFont="1" applyFill="1" applyBorder="1" applyAlignment="1" applyProtection="1">
      <alignment/>
      <protection/>
    </xf>
    <xf numFmtId="169" fontId="0" fillId="0" borderId="4" xfId="0" applyNumberFormat="1" applyFont="1" applyFill="1" applyBorder="1" applyAlignment="1" applyProtection="1">
      <alignment horizontal="center"/>
      <protection/>
    </xf>
    <xf numFmtId="191" fontId="0" fillId="0" borderId="4" xfId="15" applyNumberFormat="1" applyFont="1" applyFill="1" applyBorder="1" applyAlignment="1" applyProtection="1">
      <alignment/>
      <protection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  <xf numFmtId="191" fontId="0" fillId="0" borderId="4" xfId="15" applyNumberFormat="1" applyFont="1" applyFill="1" applyBorder="1" applyAlignment="1">
      <alignment horizontal="right"/>
    </xf>
    <xf numFmtId="171" fontId="0" fillId="0" borderId="4" xfId="15" applyFont="1" applyFill="1" applyBorder="1" applyAlignment="1">
      <alignment horizontal="right"/>
    </xf>
    <xf numFmtId="171" fontId="0" fillId="0" borderId="4" xfId="15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SheetLayoutView="100" workbookViewId="0" topLeftCell="A1">
      <selection activeCell="D39" sqref="D39"/>
    </sheetView>
  </sheetViews>
  <sheetFormatPr defaultColWidth="8.28125" defaultRowHeight="12.75"/>
  <cols>
    <col min="1" max="1" width="55.57421875" style="41" customWidth="1"/>
    <col min="2" max="2" width="12.7109375" style="41" customWidth="1"/>
    <col min="3" max="3" width="3.7109375" style="38" customWidth="1"/>
    <col min="4" max="4" width="12.7109375" style="147" customWidth="1"/>
    <col min="5" max="5" width="4.140625" style="38" customWidth="1"/>
    <col min="6" max="6" width="6.00390625" style="38" customWidth="1"/>
    <col min="7" max="7" width="7.00390625" style="38" customWidth="1"/>
    <col min="8" max="16384" width="8.28125" style="38" customWidth="1"/>
  </cols>
  <sheetData>
    <row r="1" spans="1:10" s="28" customFormat="1" ht="15" customHeight="1">
      <c r="A1" s="22" t="s">
        <v>51</v>
      </c>
      <c r="B1" s="25"/>
      <c r="C1" s="25"/>
      <c r="D1" s="156"/>
      <c r="E1" s="25"/>
      <c r="F1" s="25"/>
      <c r="G1" s="25"/>
      <c r="H1" s="25"/>
      <c r="I1" s="25"/>
      <c r="J1" s="25"/>
    </row>
    <row r="2" spans="1:10" s="28" customFormat="1" ht="12" customHeight="1">
      <c r="A2" s="23" t="s">
        <v>0</v>
      </c>
      <c r="B2" s="25"/>
      <c r="C2" s="25"/>
      <c r="D2" s="27"/>
      <c r="E2" s="25"/>
      <c r="F2" s="25"/>
      <c r="G2" s="25"/>
      <c r="H2" s="25"/>
      <c r="I2" s="25"/>
      <c r="J2" s="25"/>
    </row>
    <row r="3" spans="1:10" s="28" customFormat="1" ht="12" customHeight="1">
      <c r="A3" s="22"/>
      <c r="B3" s="23"/>
      <c r="C3" s="23"/>
      <c r="D3" s="152"/>
      <c r="E3" s="23"/>
      <c r="F3" s="23"/>
      <c r="G3" s="24"/>
      <c r="H3" s="23"/>
      <c r="I3" s="23"/>
      <c r="J3" s="23"/>
    </row>
    <row r="4" spans="1:10" s="29" customFormat="1" ht="15">
      <c r="A4" s="153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8" customFormat="1" ht="15">
      <c r="A5" s="22" t="s">
        <v>132</v>
      </c>
      <c r="B5" s="25"/>
      <c r="C5" s="25"/>
      <c r="D5" s="27"/>
      <c r="E5" s="25"/>
      <c r="F5" s="25"/>
      <c r="G5" s="25"/>
      <c r="H5" s="25"/>
      <c r="I5" s="25"/>
      <c r="J5" s="25"/>
    </row>
    <row r="6" spans="1:10" s="28" customFormat="1" ht="14.25">
      <c r="A6" s="30"/>
      <c r="B6" s="31"/>
      <c r="C6" s="31"/>
      <c r="D6" s="141"/>
      <c r="E6" s="32"/>
      <c r="F6" s="32"/>
      <c r="G6" s="32"/>
      <c r="H6" s="32"/>
      <c r="I6" s="33"/>
      <c r="J6" s="33"/>
    </row>
    <row r="7" spans="1:8" ht="15">
      <c r="A7" s="9"/>
      <c r="B7" s="12" t="s">
        <v>8</v>
      </c>
      <c r="C7" s="14"/>
      <c r="D7" s="12" t="s">
        <v>9</v>
      </c>
      <c r="E7" s="35"/>
      <c r="F7" s="34"/>
      <c r="G7" s="36"/>
      <c r="H7" s="37"/>
    </row>
    <row r="8" spans="1:8" ht="14.25">
      <c r="A8" s="13"/>
      <c r="B8" s="5" t="s">
        <v>26</v>
      </c>
      <c r="C8" s="7"/>
      <c r="D8" s="5" t="s">
        <v>26</v>
      </c>
      <c r="E8" s="39"/>
      <c r="F8" s="39"/>
      <c r="G8" s="40"/>
      <c r="H8" s="37"/>
    </row>
    <row r="9" spans="1:8" ht="14.25">
      <c r="A9" s="13"/>
      <c r="B9" s="5" t="s">
        <v>125</v>
      </c>
      <c r="C9" s="7"/>
      <c r="D9" s="5" t="s">
        <v>102</v>
      </c>
      <c r="E9" s="39"/>
      <c r="F9" s="39"/>
      <c r="G9" s="40"/>
      <c r="H9" s="37"/>
    </row>
    <row r="10" spans="1:8" ht="14.25">
      <c r="A10" s="13"/>
      <c r="B10" s="12" t="s">
        <v>48</v>
      </c>
      <c r="C10" s="12"/>
      <c r="D10" s="12" t="s">
        <v>48</v>
      </c>
      <c r="E10" s="39"/>
      <c r="F10" s="39"/>
      <c r="G10" s="40"/>
      <c r="H10" s="37"/>
    </row>
    <row r="11" spans="1:8" ht="14.25">
      <c r="A11" s="15" t="s">
        <v>53</v>
      </c>
      <c r="B11" s="9"/>
      <c r="C11" s="10"/>
      <c r="D11" s="142"/>
      <c r="E11" s="39"/>
      <c r="F11" s="39"/>
      <c r="G11" s="40"/>
      <c r="H11" s="37"/>
    </row>
    <row r="12" spans="1:8" ht="14.25">
      <c r="A12" s="10" t="s">
        <v>10</v>
      </c>
      <c r="B12" s="9">
        <v>10228783</v>
      </c>
      <c r="C12" s="16"/>
      <c r="D12" s="143">
        <v>10481505</v>
      </c>
      <c r="E12" s="43"/>
      <c r="F12" s="43"/>
      <c r="G12" s="44"/>
      <c r="H12" s="37"/>
    </row>
    <row r="13" spans="1:8" ht="14.25">
      <c r="A13" s="10" t="s">
        <v>103</v>
      </c>
      <c r="B13" s="9">
        <v>3231250</v>
      </c>
      <c r="C13" s="16"/>
      <c r="D13" s="143">
        <v>3240625</v>
      </c>
      <c r="E13" s="43"/>
      <c r="F13" s="43"/>
      <c r="G13" s="44"/>
      <c r="H13" s="37"/>
    </row>
    <row r="14" spans="1:8" ht="14.25">
      <c r="A14" s="10" t="s">
        <v>70</v>
      </c>
      <c r="B14" s="9">
        <v>4859</v>
      </c>
      <c r="C14" s="16"/>
      <c r="D14" s="143">
        <v>5844</v>
      </c>
      <c r="E14" s="43"/>
      <c r="F14" s="43"/>
      <c r="G14" s="44"/>
      <c r="H14" s="37"/>
    </row>
    <row r="15" spans="1:8" ht="14.25">
      <c r="A15" s="10" t="s">
        <v>104</v>
      </c>
      <c r="B15" s="222">
        <v>228289</v>
      </c>
      <c r="C15" s="16"/>
      <c r="D15" s="258">
        <v>228289</v>
      </c>
      <c r="E15" s="43"/>
      <c r="F15" s="43"/>
      <c r="G15" s="44"/>
      <c r="H15" s="37"/>
    </row>
    <row r="16" spans="1:8" ht="14.25">
      <c r="A16" s="175"/>
      <c r="B16" s="9">
        <f>SUM(B12:B15)</f>
        <v>13693181</v>
      </c>
      <c r="C16" s="10"/>
      <c r="D16" s="144">
        <f>SUM(D12:D15)</f>
        <v>13956263</v>
      </c>
      <c r="E16" s="39"/>
      <c r="F16" s="39"/>
      <c r="G16" s="40"/>
      <c r="H16" s="37"/>
    </row>
    <row r="17" spans="1:8" ht="14.25">
      <c r="A17" s="13"/>
      <c r="B17" s="13"/>
      <c r="C17" s="17"/>
      <c r="D17" s="159"/>
      <c r="E17" s="39"/>
      <c r="F17" s="39"/>
      <c r="G17" s="40"/>
      <c r="H17" s="37"/>
    </row>
    <row r="18" spans="1:8" ht="14.25">
      <c r="A18" s="15" t="s">
        <v>27</v>
      </c>
      <c r="B18" s="13"/>
      <c r="C18" s="17"/>
      <c r="D18" s="159"/>
      <c r="E18" s="39"/>
      <c r="F18" s="39"/>
      <c r="G18" s="40"/>
      <c r="H18" s="37"/>
    </row>
    <row r="19" spans="1:8" ht="14.25">
      <c r="A19" s="13" t="s">
        <v>11</v>
      </c>
      <c r="B19" s="18">
        <v>3895269</v>
      </c>
      <c r="C19" s="17"/>
      <c r="D19" s="162">
        <v>2456318</v>
      </c>
      <c r="E19" s="39"/>
      <c r="F19" s="39"/>
      <c r="G19" s="40"/>
      <c r="H19" s="37"/>
    </row>
    <row r="20" spans="1:8" ht="14.25">
      <c r="A20" s="13" t="s">
        <v>33</v>
      </c>
      <c r="B20" s="19">
        <v>5200195</v>
      </c>
      <c r="C20" s="17"/>
      <c r="D20" s="163">
        <v>8120310</v>
      </c>
      <c r="E20" s="39"/>
      <c r="F20" s="39"/>
      <c r="G20" s="45"/>
      <c r="H20" s="37"/>
    </row>
    <row r="21" spans="1:8" ht="14.25">
      <c r="A21" s="13" t="s">
        <v>58</v>
      </c>
      <c r="B21" s="19">
        <v>316120</v>
      </c>
      <c r="C21" s="17"/>
      <c r="D21" s="163">
        <v>522342</v>
      </c>
      <c r="E21" s="39"/>
      <c r="F21" s="39"/>
      <c r="G21" s="45"/>
      <c r="H21" s="37"/>
    </row>
    <row r="22" spans="1:8" ht="14.25">
      <c r="A22" s="13" t="s">
        <v>105</v>
      </c>
      <c r="B22" s="19">
        <v>496933</v>
      </c>
      <c r="C22" s="17"/>
      <c r="D22" s="180">
        <v>497625</v>
      </c>
      <c r="E22" s="39"/>
      <c r="F22" s="39"/>
      <c r="G22" s="45"/>
      <c r="H22" s="37"/>
    </row>
    <row r="23" spans="1:8" ht="14.25">
      <c r="A23" s="13" t="s">
        <v>28</v>
      </c>
      <c r="B23" s="20">
        <v>169362</v>
      </c>
      <c r="C23" s="17"/>
      <c r="D23" s="195">
        <v>123150</v>
      </c>
      <c r="E23" s="39"/>
      <c r="F23" s="39"/>
      <c r="G23" s="45"/>
      <c r="H23" s="37"/>
    </row>
    <row r="24" spans="1:8" ht="14.25" customHeight="1">
      <c r="A24" s="9"/>
      <c r="B24" s="123">
        <f>SUM(B19:B23)</f>
        <v>10077879</v>
      </c>
      <c r="C24" s="122"/>
      <c r="D24" s="185">
        <f>SUM(D19:D23)</f>
        <v>11719745</v>
      </c>
      <c r="E24" s="42"/>
      <c r="F24" s="42"/>
      <c r="G24" s="42"/>
      <c r="H24" s="37"/>
    </row>
    <row r="25" spans="1:8" ht="14.25" customHeight="1">
      <c r="A25" s="9"/>
      <c r="B25" s="9"/>
      <c r="C25" s="9"/>
      <c r="D25" s="184"/>
      <c r="E25" s="42"/>
      <c r="F25" s="42"/>
      <c r="G25" s="42"/>
      <c r="H25" s="37"/>
    </row>
    <row r="26" spans="1:8" ht="19.5" customHeight="1" thickBot="1">
      <c r="A26" s="9" t="s">
        <v>71</v>
      </c>
      <c r="B26" s="186">
        <f>B16+B24</f>
        <v>23771060</v>
      </c>
      <c r="C26" s="9"/>
      <c r="D26" s="187">
        <f>D16+D24</f>
        <v>25676008</v>
      </c>
      <c r="E26" s="42"/>
      <c r="F26" s="42"/>
      <c r="G26" s="42"/>
      <c r="H26" s="37"/>
    </row>
    <row r="27" ht="15.75" thickTop="1"/>
    <row r="28" spans="1:8" ht="14.25">
      <c r="A28" s="189" t="s">
        <v>72</v>
      </c>
      <c r="B28" s="13"/>
      <c r="C28" s="17"/>
      <c r="D28" s="159"/>
      <c r="E28" s="45"/>
      <c r="F28" s="45"/>
      <c r="G28" s="37"/>
      <c r="H28" s="37"/>
    </row>
    <row r="29" spans="1:8" ht="14.25">
      <c r="A29" s="4" t="s">
        <v>73</v>
      </c>
      <c r="B29" s="13"/>
      <c r="C29" s="17"/>
      <c r="D29" s="159"/>
      <c r="E29" s="45"/>
      <c r="F29" s="45"/>
      <c r="G29" s="37"/>
      <c r="H29" s="37"/>
    </row>
    <row r="30" spans="1:8" ht="14.25">
      <c r="A30" s="13" t="s">
        <v>106</v>
      </c>
      <c r="B30" s="13">
        <v>14000000</v>
      </c>
      <c r="C30" s="17"/>
      <c r="D30" s="159">
        <v>14000000</v>
      </c>
      <c r="E30" s="45"/>
      <c r="F30" s="45"/>
      <c r="G30" s="37"/>
      <c r="H30" s="37"/>
    </row>
    <row r="31" spans="1:8" ht="14.25">
      <c r="A31" s="13" t="s">
        <v>107</v>
      </c>
      <c r="B31" s="13">
        <v>550571</v>
      </c>
      <c r="C31" s="17"/>
      <c r="D31" s="144">
        <v>550571</v>
      </c>
      <c r="E31" s="45"/>
      <c r="F31" s="45"/>
      <c r="G31" s="37"/>
      <c r="H31" s="37"/>
    </row>
    <row r="32" spans="1:8" ht="14.25">
      <c r="A32" s="13" t="s">
        <v>108</v>
      </c>
      <c r="B32" s="172">
        <v>-18700</v>
      </c>
      <c r="C32" s="17"/>
      <c r="D32" s="144">
        <v>-5066</v>
      </c>
      <c r="E32" s="45"/>
      <c r="F32" s="45"/>
      <c r="G32" s="37"/>
      <c r="H32" s="37"/>
    </row>
    <row r="33" spans="1:8" ht="14.25">
      <c r="A33" s="13" t="s">
        <v>109</v>
      </c>
      <c r="B33" s="13">
        <v>644696</v>
      </c>
      <c r="C33" s="17"/>
      <c r="D33" s="159">
        <v>2249798</v>
      </c>
      <c r="E33" s="45"/>
      <c r="F33" s="45"/>
      <c r="G33" s="37"/>
      <c r="H33" s="37"/>
    </row>
    <row r="34" spans="1:8" ht="14.25">
      <c r="A34" s="13" t="s">
        <v>110</v>
      </c>
      <c r="B34" s="198">
        <v>-2575050</v>
      </c>
      <c r="C34" s="17"/>
      <c r="D34" s="223">
        <v>-2575050</v>
      </c>
      <c r="E34" s="45"/>
      <c r="F34" s="45"/>
      <c r="G34" s="37"/>
      <c r="H34" s="37"/>
    </row>
    <row r="35" spans="1:8" ht="19.5" customHeight="1">
      <c r="A35" s="4"/>
      <c r="B35" s="13">
        <f>SUM(B30:B34)</f>
        <v>12601517</v>
      </c>
      <c r="C35" s="17"/>
      <c r="D35" s="158">
        <f>SUM(D30:D34)</f>
        <v>14220253</v>
      </c>
      <c r="E35" s="45"/>
      <c r="F35" s="45"/>
      <c r="G35" s="37"/>
      <c r="H35" s="37"/>
    </row>
    <row r="36" spans="1:8" ht="15" customHeight="1">
      <c r="A36" s="4" t="s">
        <v>74</v>
      </c>
      <c r="B36" s="260">
        <v>0</v>
      </c>
      <c r="C36" s="17"/>
      <c r="D36" s="259">
        <v>0</v>
      </c>
      <c r="E36" s="45"/>
      <c r="F36" s="45"/>
      <c r="G36" s="37"/>
      <c r="H36" s="37"/>
    </row>
    <row r="37" spans="1:8" ht="15" customHeight="1">
      <c r="A37" s="4" t="s">
        <v>75</v>
      </c>
      <c r="B37" s="13">
        <f>B35+B36</f>
        <v>12601517</v>
      </c>
      <c r="C37" s="17"/>
      <c r="D37" s="158">
        <f>D35+D36</f>
        <v>14220253</v>
      </c>
      <c r="E37" s="45"/>
      <c r="F37" s="45"/>
      <c r="G37" s="37"/>
      <c r="H37" s="37"/>
    </row>
    <row r="38" spans="1:8" ht="15" customHeight="1">
      <c r="A38" s="4"/>
      <c r="B38" s="13"/>
      <c r="C38" s="17"/>
      <c r="D38" s="158"/>
      <c r="E38" s="45"/>
      <c r="F38" s="45"/>
      <c r="G38" s="37"/>
      <c r="H38" s="37"/>
    </row>
    <row r="39" spans="1:8" ht="14.25">
      <c r="A39" s="4" t="s">
        <v>76</v>
      </c>
      <c r="B39" s="13"/>
      <c r="C39" s="17"/>
      <c r="D39" s="159"/>
      <c r="E39" s="45"/>
      <c r="F39" s="45"/>
      <c r="G39" s="37"/>
      <c r="H39" s="37"/>
    </row>
    <row r="40" spans="1:8" ht="14.25">
      <c r="A40" s="10" t="s">
        <v>47</v>
      </c>
      <c r="B40" s="18">
        <v>382089</v>
      </c>
      <c r="C40" s="17"/>
      <c r="D40" s="162">
        <v>478766</v>
      </c>
      <c r="E40" s="45"/>
      <c r="F40" s="45"/>
      <c r="G40" s="37"/>
      <c r="H40" s="37"/>
    </row>
    <row r="41" spans="1:8" ht="14.25">
      <c r="A41" s="13" t="s">
        <v>111</v>
      </c>
      <c r="B41" s="20">
        <v>3454822</v>
      </c>
      <c r="C41" s="17"/>
      <c r="D41" s="164">
        <v>3481401</v>
      </c>
      <c r="E41" s="45"/>
      <c r="F41" s="45"/>
      <c r="G41" s="37"/>
      <c r="H41" s="37"/>
    </row>
    <row r="42" spans="1:8" ht="19.5" customHeight="1">
      <c r="A42" s="4"/>
      <c r="B42" s="188">
        <f>SUM(B40:B41)</f>
        <v>3836911</v>
      </c>
      <c r="C42" s="17"/>
      <c r="D42" s="161">
        <f>SUM(D40:D41)</f>
        <v>3960167</v>
      </c>
      <c r="E42" s="45"/>
      <c r="F42" s="45"/>
      <c r="G42" s="37"/>
      <c r="H42" s="37"/>
    </row>
    <row r="43" spans="1:8" ht="19.5" customHeight="1">
      <c r="A43" s="4"/>
      <c r="B43" s="13"/>
      <c r="C43" s="17"/>
      <c r="D43" s="158"/>
      <c r="E43" s="45"/>
      <c r="F43" s="45"/>
      <c r="G43" s="37"/>
      <c r="H43" s="37"/>
    </row>
    <row r="44" spans="1:8" ht="14.25">
      <c r="A44" s="15" t="s">
        <v>77</v>
      </c>
      <c r="B44" s="13"/>
      <c r="C44" s="17"/>
      <c r="D44" s="159"/>
      <c r="E44" s="45"/>
      <c r="F44" s="45"/>
      <c r="G44" s="45"/>
      <c r="H44" s="37"/>
    </row>
    <row r="45" spans="1:8" ht="14.25">
      <c r="A45" s="9" t="s">
        <v>34</v>
      </c>
      <c r="B45" s="18">
        <v>3119318</v>
      </c>
      <c r="C45" s="10"/>
      <c r="D45" s="160">
        <v>3136328</v>
      </c>
      <c r="E45" s="42"/>
      <c r="F45" s="42"/>
      <c r="G45" s="42"/>
      <c r="H45" s="37"/>
    </row>
    <row r="46" spans="1:8" ht="14.25">
      <c r="A46" s="13" t="s">
        <v>45</v>
      </c>
      <c r="B46" s="19">
        <v>393957</v>
      </c>
      <c r="C46" s="17"/>
      <c r="D46" s="163">
        <v>393604</v>
      </c>
      <c r="E46" s="45"/>
      <c r="F46" s="45"/>
      <c r="G46" s="42"/>
      <c r="H46" s="37"/>
    </row>
    <row r="47" spans="1:8" ht="14.25">
      <c r="A47" s="13" t="s">
        <v>46</v>
      </c>
      <c r="B47" s="19">
        <v>34080</v>
      </c>
      <c r="C47" s="17"/>
      <c r="D47" s="163">
        <v>10080</v>
      </c>
      <c r="E47" s="45"/>
      <c r="F47" s="45"/>
      <c r="G47" s="42"/>
      <c r="H47" s="37"/>
    </row>
    <row r="48" spans="1:8" ht="14.25">
      <c r="A48" s="13" t="s">
        <v>80</v>
      </c>
      <c r="B48" s="20">
        <v>3785277</v>
      </c>
      <c r="C48" s="17"/>
      <c r="D48" s="164">
        <v>3955576</v>
      </c>
      <c r="E48" s="45"/>
      <c r="F48" s="45"/>
      <c r="G48" s="37"/>
      <c r="H48" s="37"/>
    </row>
    <row r="49" spans="1:8" ht="19.5" customHeight="1">
      <c r="A49" s="13"/>
      <c r="B49" s="123">
        <f>SUM(B45:B48)</f>
        <v>7332632</v>
      </c>
      <c r="C49" s="9"/>
      <c r="D49" s="161">
        <f>SUM(D45:D48)</f>
        <v>7495588</v>
      </c>
      <c r="E49" s="45"/>
      <c r="F49" s="45"/>
      <c r="G49" s="37"/>
      <c r="H49" s="37"/>
    </row>
    <row r="50" spans="1:4" ht="14.25">
      <c r="A50" s="213" t="s">
        <v>78</v>
      </c>
      <c r="B50" s="9">
        <f>B42+B49</f>
        <v>11169543</v>
      </c>
      <c r="D50" s="190">
        <f>D42+D49</f>
        <v>11455755</v>
      </c>
    </row>
    <row r="51" spans="1:4" ht="15" thickBot="1">
      <c r="A51" s="213" t="s">
        <v>79</v>
      </c>
      <c r="B51" s="186">
        <f>B37+B50</f>
        <v>23771060</v>
      </c>
      <c r="D51" s="191">
        <f>D37+D50</f>
        <v>25676008</v>
      </c>
    </row>
    <row r="52" ht="15.75" thickTop="1">
      <c r="A52" s="213"/>
    </row>
    <row r="53" spans="1:8" ht="14.25">
      <c r="A53" s="13" t="s">
        <v>86</v>
      </c>
      <c r="B53" s="215">
        <v>0.09</v>
      </c>
      <c r="C53" s="21"/>
      <c r="D53" s="216">
        <v>0.1016</v>
      </c>
      <c r="E53" s="45"/>
      <c r="F53" s="45"/>
      <c r="G53" s="37"/>
      <c r="H53" s="37"/>
    </row>
    <row r="54" spans="1:8" ht="14.25">
      <c r="A54" s="13" t="s">
        <v>94</v>
      </c>
      <c r="B54" s="13"/>
      <c r="C54" s="17"/>
      <c r="D54" s="172"/>
      <c r="E54" s="45"/>
      <c r="F54" s="45"/>
      <c r="G54" s="37"/>
      <c r="H54" s="37"/>
    </row>
    <row r="55" spans="1:8" ht="14.25">
      <c r="A55" s="13"/>
      <c r="B55" s="13"/>
      <c r="C55" s="17"/>
      <c r="D55" s="142"/>
      <c r="E55" s="45"/>
      <c r="F55" s="45"/>
      <c r="G55" s="37"/>
      <c r="H55" s="37"/>
    </row>
    <row r="56" spans="1:8" ht="14.25">
      <c r="A56" s="249" t="s">
        <v>6</v>
      </c>
      <c r="B56" s="250"/>
      <c r="C56" s="250"/>
      <c r="D56" s="250"/>
      <c r="E56" s="46"/>
      <c r="F56" s="46"/>
      <c r="G56" s="37"/>
      <c r="H56" s="37"/>
    </row>
    <row r="57" spans="1:9" ht="15">
      <c r="A57" s="250"/>
      <c r="B57" s="250"/>
      <c r="C57" s="250"/>
      <c r="D57" s="250"/>
      <c r="E57" s="47"/>
      <c r="F57" s="47"/>
      <c r="G57" s="47"/>
      <c r="H57" s="47"/>
      <c r="I57" s="48"/>
    </row>
    <row r="58" spans="1:6" ht="14.25">
      <c r="A58" s="3"/>
      <c r="B58" s="3"/>
      <c r="C58" s="125"/>
      <c r="D58" s="145"/>
      <c r="E58" s="50"/>
      <c r="F58" s="50"/>
    </row>
    <row r="59" spans="1:6" ht="15">
      <c r="A59" s="49"/>
      <c r="B59" s="49"/>
      <c r="C59" s="50"/>
      <c r="D59" s="146"/>
      <c r="E59" s="50"/>
      <c r="F59" s="50"/>
    </row>
    <row r="60" spans="1:6" ht="15">
      <c r="A60" s="49"/>
      <c r="B60" s="49"/>
      <c r="C60" s="50"/>
      <c r="D60" s="146"/>
      <c r="E60" s="50"/>
      <c r="F60" s="50"/>
    </row>
    <row r="61" spans="1:6" ht="15">
      <c r="A61" s="49"/>
      <c r="B61" s="49"/>
      <c r="C61" s="50"/>
      <c r="D61" s="146"/>
      <c r="E61" s="50"/>
      <c r="F61" s="50"/>
    </row>
    <row r="62" spans="1:6" ht="15">
      <c r="A62" s="49"/>
      <c r="B62" s="49"/>
      <c r="C62" s="50"/>
      <c r="D62" s="146"/>
      <c r="E62" s="50"/>
      <c r="F62" s="50"/>
    </row>
    <row r="63" spans="1:6" ht="15">
      <c r="A63" s="49"/>
      <c r="B63" s="49"/>
      <c r="C63" s="50"/>
      <c r="D63" s="146"/>
      <c r="E63" s="50"/>
      <c r="F63" s="50"/>
    </row>
    <row r="64" spans="1:6" ht="15">
      <c r="A64" s="49"/>
      <c r="B64" s="49"/>
      <c r="C64" s="50"/>
      <c r="D64" s="146"/>
      <c r="E64" s="50"/>
      <c r="F64" s="50"/>
    </row>
    <row r="65" spans="1:6" ht="15">
      <c r="A65" s="49"/>
      <c r="B65" s="49"/>
      <c r="C65" s="50"/>
      <c r="D65" s="146"/>
      <c r="E65" s="50"/>
      <c r="F65" s="50"/>
    </row>
    <row r="66" spans="1:6" ht="15">
      <c r="A66" s="49"/>
      <c r="B66" s="49"/>
      <c r="C66" s="50"/>
      <c r="D66" s="146"/>
      <c r="E66" s="50"/>
      <c r="F66" s="50"/>
    </row>
  </sheetData>
  <mergeCells count="1">
    <mergeCell ref="A56:D57"/>
  </mergeCells>
  <printOptions horizontalCentered="1"/>
  <pageMargins left="1" right="0.5" top="0.35" bottom="0.5" header="0" footer="0.5"/>
  <pageSetup fitToHeight="1" fitToWidth="1" horizontalDpi="600" verticalDpi="600" orientation="portrait" paperSize="9" scale="95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SheetLayoutView="100" workbookViewId="0" topLeftCell="A13">
      <selection activeCell="F17" sqref="F17"/>
    </sheetView>
  </sheetViews>
  <sheetFormatPr defaultColWidth="8.28125" defaultRowHeight="13.5" customHeight="1"/>
  <cols>
    <col min="1" max="1" width="3.7109375" style="51" customWidth="1"/>
    <col min="2" max="2" width="30.7109375" style="51" customWidth="1"/>
    <col min="3" max="3" width="2.421875" style="51" customWidth="1"/>
    <col min="4" max="4" width="13.7109375" style="55" customWidth="1"/>
    <col min="5" max="5" width="1.7109375" style="55" customWidth="1"/>
    <col min="6" max="6" width="13.28125" style="59" customWidth="1"/>
    <col min="7" max="7" width="1.7109375" style="51" customWidth="1"/>
    <col min="8" max="8" width="12.7109375" style="55" customWidth="1"/>
    <col min="9" max="9" width="1.7109375" style="51" customWidth="1"/>
    <col min="10" max="10" width="12.7109375" style="51" customWidth="1"/>
    <col min="11" max="11" width="2.7109375" style="51" customWidth="1"/>
    <col min="12" max="12" width="12.00390625" style="51" bestFit="1" customWidth="1"/>
    <col min="13" max="13" width="14.00390625" style="51" customWidth="1"/>
    <col min="14" max="14" width="13.7109375" style="51" customWidth="1"/>
    <col min="15" max="15" width="7.8515625" style="51" customWidth="1"/>
    <col min="16" max="16" width="8.28125" style="51" hidden="1" customWidth="1"/>
    <col min="17" max="17" width="12.57421875" style="51" customWidth="1"/>
    <col min="18" max="18" width="10.8515625" style="51" bestFit="1" customWidth="1"/>
    <col min="19" max="16384" width="8.28125" style="51" customWidth="1"/>
  </cols>
  <sheetData>
    <row r="1" spans="1:11" ht="13.5" customHeight="1">
      <c r="A1" s="22" t="s">
        <v>51</v>
      </c>
      <c r="C1" s="25"/>
      <c r="D1" s="25"/>
      <c r="E1" s="25"/>
      <c r="F1" s="25"/>
      <c r="G1" s="25"/>
      <c r="H1" s="25"/>
      <c r="I1" s="25"/>
      <c r="J1" s="157"/>
      <c r="K1" s="25"/>
    </row>
    <row r="2" spans="1:11" ht="13.5" customHeight="1">
      <c r="A2" s="23" t="s">
        <v>0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>
      <c r="A3" s="22"/>
      <c r="C3" s="23"/>
      <c r="D3" s="23"/>
      <c r="E3" s="23"/>
      <c r="F3" s="23"/>
      <c r="G3" s="23"/>
      <c r="H3" s="24"/>
      <c r="I3" s="23"/>
      <c r="J3" s="23"/>
      <c r="K3" s="23"/>
    </row>
    <row r="4" spans="1:11" s="52" customFormat="1" ht="13.5" customHeight="1">
      <c r="A4" s="26" t="s">
        <v>44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s="53" customFormat="1" ht="13.5" customHeight="1">
      <c r="A5" s="22" t="s">
        <v>128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3.5" customHeight="1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3.5" customHeight="1">
      <c r="A7" s="61"/>
      <c r="B7" s="61"/>
      <c r="C7" s="61"/>
      <c r="D7" s="62"/>
      <c r="E7" s="62"/>
      <c r="F7" s="63"/>
      <c r="G7" s="61"/>
      <c r="H7" s="62"/>
      <c r="I7" s="61"/>
      <c r="J7" s="61"/>
      <c r="K7" s="54"/>
    </row>
    <row r="8" spans="1:18" ht="13.5" customHeight="1">
      <c r="A8" s="61"/>
      <c r="B8" s="61"/>
      <c r="C8" s="61"/>
      <c r="D8" s="253" t="s">
        <v>19</v>
      </c>
      <c r="E8" s="253"/>
      <c r="F8" s="253"/>
      <c r="G8" s="65"/>
      <c r="H8" s="253" t="s">
        <v>20</v>
      </c>
      <c r="I8" s="253"/>
      <c r="J8" s="253"/>
      <c r="K8" s="54"/>
      <c r="M8" s="219"/>
      <c r="N8" s="219"/>
      <c r="O8" s="219"/>
      <c r="P8" s="219"/>
      <c r="Q8" s="224"/>
      <c r="R8" s="176"/>
    </row>
    <row r="9" spans="1:18" ht="13.5" customHeight="1">
      <c r="A9" s="65"/>
      <c r="B9" s="65"/>
      <c r="C9" s="65"/>
      <c r="D9" s="64"/>
      <c r="E9" s="64"/>
      <c r="F9" s="64"/>
      <c r="G9" s="65"/>
      <c r="H9" s="62"/>
      <c r="I9" s="64"/>
      <c r="J9" s="64" t="s">
        <v>23</v>
      </c>
      <c r="K9" s="54"/>
      <c r="L9" s="50"/>
      <c r="M9" s="219"/>
      <c r="N9" s="219"/>
      <c r="O9" s="219"/>
      <c r="P9" s="219"/>
      <c r="Q9" s="220"/>
      <c r="R9" s="176"/>
    </row>
    <row r="10" spans="1:18" ht="13.5" customHeight="1">
      <c r="A10" s="65"/>
      <c r="B10" s="65"/>
      <c r="C10" s="65"/>
      <c r="D10" s="64" t="s">
        <v>21</v>
      </c>
      <c r="E10" s="64"/>
      <c r="F10" s="64" t="s">
        <v>23</v>
      </c>
      <c r="G10" s="65"/>
      <c r="H10" s="64" t="s">
        <v>133</v>
      </c>
      <c r="I10" s="64"/>
      <c r="J10" s="64" t="s">
        <v>133</v>
      </c>
      <c r="K10" s="54"/>
      <c r="L10" s="50"/>
      <c r="M10" s="219"/>
      <c r="N10" s="219"/>
      <c r="O10" s="219"/>
      <c r="P10" s="219"/>
      <c r="Q10" s="67"/>
      <c r="R10" s="176"/>
    </row>
    <row r="11" spans="1:18" ht="13.5" customHeight="1">
      <c r="A11" s="65"/>
      <c r="B11" s="65"/>
      <c r="C11" s="65"/>
      <c r="D11" s="64" t="s">
        <v>22</v>
      </c>
      <c r="E11" s="64"/>
      <c r="F11" s="64" t="s">
        <v>24</v>
      </c>
      <c r="G11" s="65"/>
      <c r="H11" s="64" t="s">
        <v>100</v>
      </c>
      <c r="I11" s="64"/>
      <c r="J11" s="64" t="s">
        <v>101</v>
      </c>
      <c r="K11" s="54"/>
      <c r="L11" s="50"/>
      <c r="M11" s="219"/>
      <c r="N11" s="219"/>
      <c r="O11" s="219"/>
      <c r="P11" s="219"/>
      <c r="Q11" s="67"/>
      <c r="R11" s="176"/>
    </row>
    <row r="12" spans="1:18" ht="13.5" customHeight="1">
      <c r="A12" s="65"/>
      <c r="B12" s="65"/>
      <c r="C12" s="65"/>
      <c r="D12" s="64" t="s">
        <v>131</v>
      </c>
      <c r="E12" s="64"/>
      <c r="F12" s="64" t="s">
        <v>129</v>
      </c>
      <c r="G12" s="65"/>
      <c r="H12" s="64" t="s">
        <v>131</v>
      </c>
      <c r="I12" s="64"/>
      <c r="J12" s="64" t="s">
        <v>130</v>
      </c>
      <c r="K12" s="54"/>
      <c r="L12" s="206"/>
      <c r="M12" s="219"/>
      <c r="N12" s="219"/>
      <c r="O12" s="219"/>
      <c r="P12" s="219"/>
      <c r="Q12" s="67"/>
      <c r="R12" s="176"/>
    </row>
    <row r="13" spans="1:18" ht="13.5" customHeight="1">
      <c r="A13" s="65"/>
      <c r="B13" s="65"/>
      <c r="C13" s="65"/>
      <c r="D13" s="67" t="s">
        <v>48</v>
      </c>
      <c r="E13" s="67"/>
      <c r="F13" s="67" t="s">
        <v>48</v>
      </c>
      <c r="G13" s="65"/>
      <c r="H13" s="67" t="s">
        <v>48</v>
      </c>
      <c r="I13" s="65"/>
      <c r="J13" s="67" t="s">
        <v>48</v>
      </c>
      <c r="K13" s="54"/>
      <c r="L13" s="50"/>
      <c r="M13" s="219"/>
      <c r="N13" s="219"/>
      <c r="O13" s="219"/>
      <c r="P13" s="219"/>
      <c r="Q13" s="67"/>
      <c r="R13" s="176"/>
    </row>
    <row r="14" spans="1:18" ht="13.5" customHeight="1">
      <c r="A14" s="65"/>
      <c r="B14" s="65"/>
      <c r="C14" s="65"/>
      <c r="D14" s="66"/>
      <c r="E14" s="66"/>
      <c r="F14" s="68"/>
      <c r="G14" s="65"/>
      <c r="H14" s="66"/>
      <c r="I14" s="65"/>
      <c r="J14" s="65"/>
      <c r="K14" s="54"/>
      <c r="L14" s="50"/>
      <c r="M14" s="219"/>
      <c r="N14" s="219"/>
      <c r="O14" s="219"/>
      <c r="P14" s="219"/>
      <c r="Q14" s="220"/>
      <c r="R14" s="176"/>
    </row>
    <row r="15" spans="1:18" ht="13.5" customHeight="1">
      <c r="A15" s="69" t="s">
        <v>1</v>
      </c>
      <c r="B15" s="65"/>
      <c r="C15" s="65"/>
      <c r="D15" s="70">
        <v>1596756</v>
      </c>
      <c r="E15" s="66"/>
      <c r="F15" s="71">
        <v>2186123</v>
      </c>
      <c r="G15" s="65"/>
      <c r="H15" s="72">
        <v>1596756</v>
      </c>
      <c r="I15" s="65"/>
      <c r="J15" s="71">
        <v>2186123</v>
      </c>
      <c r="K15" s="56"/>
      <c r="L15" s="208"/>
      <c r="M15" s="225"/>
      <c r="N15" s="219"/>
      <c r="O15" s="219"/>
      <c r="P15" s="219"/>
      <c r="Q15" s="218"/>
      <c r="R15" s="176"/>
    </row>
    <row r="16" spans="1:18" ht="13.5" customHeight="1">
      <c r="A16" s="69"/>
      <c r="B16" s="65"/>
      <c r="C16" s="65"/>
      <c r="D16" s="70"/>
      <c r="E16" s="66"/>
      <c r="F16" s="71"/>
      <c r="G16" s="65"/>
      <c r="H16" s="72"/>
      <c r="I16" s="65"/>
      <c r="J16" s="71"/>
      <c r="K16" s="56"/>
      <c r="L16" s="208"/>
      <c r="M16" s="225"/>
      <c r="N16" s="219"/>
      <c r="O16" s="219"/>
      <c r="P16" s="219"/>
      <c r="Q16" s="218"/>
      <c r="R16" s="176"/>
    </row>
    <row r="17" spans="1:18" ht="13.5" customHeight="1">
      <c r="A17" s="69" t="s">
        <v>92</v>
      </c>
      <c r="B17" s="65"/>
      <c r="C17" s="65"/>
      <c r="D17" s="70">
        <v>15000</v>
      </c>
      <c r="E17" s="66"/>
      <c r="F17" s="71">
        <v>0</v>
      </c>
      <c r="G17" s="65"/>
      <c r="H17" s="72">
        <v>15000</v>
      </c>
      <c r="I17" s="65"/>
      <c r="J17" s="71">
        <v>0</v>
      </c>
      <c r="K17" s="56"/>
      <c r="L17" s="208"/>
      <c r="M17" s="225"/>
      <c r="N17" s="219"/>
      <c r="O17" s="219"/>
      <c r="P17" s="219"/>
      <c r="Q17" s="218"/>
      <c r="R17" s="176"/>
    </row>
    <row r="18" spans="1:18" ht="13.5" customHeight="1">
      <c r="A18" s="65"/>
      <c r="B18" s="65"/>
      <c r="C18" s="65"/>
      <c r="D18" s="73"/>
      <c r="E18" s="66"/>
      <c r="F18" s="73"/>
      <c r="G18" s="65"/>
      <c r="H18" s="72"/>
      <c r="I18" s="65"/>
      <c r="J18" s="73"/>
      <c r="K18" s="54"/>
      <c r="L18" s="208"/>
      <c r="M18" s="219"/>
      <c r="N18" s="219"/>
      <c r="O18" s="219"/>
      <c r="P18" s="219"/>
      <c r="Q18" s="218"/>
      <c r="R18" s="176"/>
    </row>
    <row r="19" spans="1:18" ht="13.5" customHeight="1">
      <c r="A19" s="65" t="s">
        <v>25</v>
      </c>
      <c r="B19" s="65"/>
      <c r="C19" s="65"/>
      <c r="D19" s="70">
        <v>-3097958</v>
      </c>
      <c r="E19" s="66"/>
      <c r="F19" s="71">
        <v>-3240069</v>
      </c>
      <c r="G19" s="65"/>
      <c r="H19" s="72">
        <v>-3097958</v>
      </c>
      <c r="I19" s="65"/>
      <c r="J19" s="71">
        <v>-3240069</v>
      </c>
      <c r="K19" s="56"/>
      <c r="L19" s="208"/>
      <c r="M19" s="219"/>
      <c r="N19" s="219"/>
      <c r="O19" s="219"/>
      <c r="P19" s="219"/>
      <c r="Q19" s="218"/>
      <c r="R19" s="176"/>
    </row>
    <row r="20" spans="1:18" ht="13.5" customHeight="1">
      <c r="A20" s="65"/>
      <c r="B20" s="65"/>
      <c r="C20" s="65"/>
      <c r="D20" s="170"/>
      <c r="E20" s="66"/>
      <c r="F20" s="74"/>
      <c r="G20" s="65"/>
      <c r="H20" s="75"/>
      <c r="I20" s="65"/>
      <c r="J20" s="74"/>
      <c r="K20" s="56"/>
      <c r="L20" s="208"/>
      <c r="M20" s="219"/>
      <c r="N20" s="219"/>
      <c r="O20" s="219"/>
      <c r="P20" s="219"/>
      <c r="Q20" s="218"/>
      <c r="R20" s="176"/>
    </row>
    <row r="21" spans="1:18" ht="19.5" customHeight="1">
      <c r="A21" s="76" t="s">
        <v>87</v>
      </c>
      <c r="B21" s="65"/>
      <c r="C21" s="65"/>
      <c r="D21" s="70">
        <v>-1486202</v>
      </c>
      <c r="E21" s="66"/>
      <c r="F21" s="71">
        <f>SUM(F15:F20)</f>
        <v>-1053946</v>
      </c>
      <c r="G21" s="77"/>
      <c r="H21" s="70">
        <f>SUM(H15:H20)</f>
        <v>-1486202</v>
      </c>
      <c r="I21" s="77"/>
      <c r="J21" s="71">
        <f>SUM(J15:J20)</f>
        <v>-1053946</v>
      </c>
      <c r="K21" s="54"/>
      <c r="L21" s="209"/>
      <c r="M21" s="226"/>
      <c r="N21" s="219"/>
      <c r="O21" s="219"/>
      <c r="P21" s="219"/>
      <c r="Q21" s="217"/>
      <c r="R21" s="176"/>
    </row>
    <row r="22" spans="1:18" ht="13.5" customHeight="1">
      <c r="A22" s="78"/>
      <c r="B22" s="65"/>
      <c r="C22" s="65"/>
      <c r="D22" s="70"/>
      <c r="E22" s="79"/>
      <c r="F22" s="70"/>
      <c r="G22" s="77"/>
      <c r="H22" s="72"/>
      <c r="I22" s="77"/>
      <c r="J22" s="70"/>
      <c r="K22" s="54"/>
      <c r="L22" s="208"/>
      <c r="M22" s="227"/>
      <c r="N22" s="219"/>
      <c r="O22" s="219"/>
      <c r="P22" s="219"/>
      <c r="Q22" s="218"/>
      <c r="R22" s="176"/>
    </row>
    <row r="23" spans="1:18" ht="13.5" customHeight="1">
      <c r="A23" s="80" t="s">
        <v>3</v>
      </c>
      <c r="B23" s="81"/>
      <c r="C23" s="65"/>
      <c r="D23" s="70">
        <v>-117914</v>
      </c>
      <c r="E23" s="79"/>
      <c r="F23" s="71">
        <v>-98017</v>
      </c>
      <c r="G23" s="77"/>
      <c r="H23" s="72">
        <v>-117914</v>
      </c>
      <c r="I23" s="77"/>
      <c r="J23" s="71">
        <v>-98017</v>
      </c>
      <c r="K23" s="54"/>
      <c r="L23" s="208"/>
      <c r="M23" s="228"/>
      <c r="N23" s="229"/>
      <c r="O23" s="219"/>
      <c r="P23" s="219"/>
      <c r="Q23" s="218"/>
      <c r="R23" s="176"/>
    </row>
    <row r="24" spans="1:18" ht="13.5" customHeight="1">
      <c r="A24" s="80"/>
      <c r="B24" s="81"/>
      <c r="C24" s="65"/>
      <c r="D24" s="70"/>
      <c r="E24" s="79"/>
      <c r="F24" s="71"/>
      <c r="G24" s="77"/>
      <c r="H24" s="72"/>
      <c r="I24" s="77"/>
      <c r="J24" s="71"/>
      <c r="K24" s="54"/>
      <c r="L24" s="208"/>
      <c r="M24" s="228"/>
      <c r="N24" s="229"/>
      <c r="O24" s="219"/>
      <c r="P24" s="219"/>
      <c r="Q24" s="218"/>
      <c r="R24" s="176"/>
    </row>
    <row r="25" spans="1:18" ht="13.5" customHeight="1">
      <c r="A25" s="241" t="s">
        <v>54</v>
      </c>
      <c r="B25" s="242"/>
      <c r="C25" s="243"/>
      <c r="D25" s="209">
        <v>-986</v>
      </c>
      <c r="E25" s="207"/>
      <c r="F25" s="244">
        <v>-400</v>
      </c>
      <c r="G25" s="125"/>
      <c r="H25" s="208">
        <v>-986</v>
      </c>
      <c r="I25" s="125"/>
      <c r="J25" s="244">
        <v>-400</v>
      </c>
      <c r="K25" s="245"/>
      <c r="L25" s="208"/>
      <c r="M25" s="228"/>
      <c r="N25" s="229"/>
      <c r="O25" s="219"/>
      <c r="P25" s="219"/>
      <c r="Q25" s="218"/>
      <c r="R25" s="176"/>
    </row>
    <row r="26" spans="1:18" ht="13.5" customHeight="1">
      <c r="A26" s="241"/>
      <c r="B26" s="242"/>
      <c r="C26" s="243"/>
      <c r="D26" s="246"/>
      <c r="E26" s="207"/>
      <c r="F26" s="247"/>
      <c r="G26" s="125"/>
      <c r="H26" s="248"/>
      <c r="I26" s="125"/>
      <c r="J26" s="247"/>
      <c r="K26" s="245"/>
      <c r="L26" s="208"/>
      <c r="M26" s="226"/>
      <c r="N26" s="219"/>
      <c r="O26" s="219"/>
      <c r="P26" s="219"/>
      <c r="Q26" s="217"/>
      <c r="R26" s="176"/>
    </row>
    <row r="27" spans="1:18" ht="19.5" customHeight="1">
      <c r="A27" s="76" t="s">
        <v>88</v>
      </c>
      <c r="B27" s="65"/>
      <c r="C27" s="65"/>
      <c r="D27" s="70">
        <f>SUM(D21:D26)</f>
        <v>-1605102</v>
      </c>
      <c r="E27" s="79"/>
      <c r="F27" s="71">
        <f>SUM(F21:F26)</f>
        <v>-1152363</v>
      </c>
      <c r="G27" s="77"/>
      <c r="H27" s="70">
        <f>SUM(H21:H26)</f>
        <v>-1605102</v>
      </c>
      <c r="I27" s="77"/>
      <c r="J27" s="71">
        <f>SUM(J21:J26)</f>
        <v>-1152363</v>
      </c>
      <c r="K27" s="54"/>
      <c r="L27" s="209"/>
      <c r="M27" s="225"/>
      <c r="N27" s="219"/>
      <c r="O27" s="219"/>
      <c r="P27" s="219"/>
      <c r="Q27" s="218"/>
      <c r="R27" s="176"/>
    </row>
    <row r="28" spans="1:18" ht="13.5" customHeight="1">
      <c r="A28" s="65"/>
      <c r="B28" s="65"/>
      <c r="C28" s="65"/>
      <c r="D28" s="70"/>
      <c r="E28" s="79"/>
      <c r="F28" s="70"/>
      <c r="G28" s="77"/>
      <c r="H28" s="72"/>
      <c r="I28" s="77"/>
      <c r="J28" s="70"/>
      <c r="K28" s="54"/>
      <c r="L28" s="208"/>
      <c r="M28" s="225"/>
      <c r="N28" s="219"/>
      <c r="O28" s="219"/>
      <c r="P28" s="219"/>
      <c r="Q28" s="218"/>
      <c r="R28" s="176"/>
    </row>
    <row r="29" spans="1:18" ht="13.5" customHeight="1">
      <c r="A29" s="69" t="s">
        <v>43</v>
      </c>
      <c r="B29" s="65"/>
      <c r="C29" s="65"/>
      <c r="D29" s="72">
        <v>0</v>
      </c>
      <c r="E29" s="79"/>
      <c r="F29" s="71">
        <v>-6133</v>
      </c>
      <c r="G29" s="77"/>
      <c r="H29" s="72">
        <v>0</v>
      </c>
      <c r="I29" s="77"/>
      <c r="J29" s="71">
        <v>-6133</v>
      </c>
      <c r="K29" s="54"/>
      <c r="L29" s="208"/>
      <c r="M29" s="230"/>
      <c r="N29" s="219"/>
      <c r="O29" s="219"/>
      <c r="P29" s="219"/>
      <c r="Q29" s="231"/>
      <c r="R29" s="176"/>
    </row>
    <row r="30" spans="1:18" ht="13.5" customHeight="1">
      <c r="A30" s="69"/>
      <c r="B30" s="65"/>
      <c r="C30" s="65"/>
      <c r="D30" s="74"/>
      <c r="E30" s="79"/>
      <c r="F30" s="74"/>
      <c r="G30" s="77"/>
      <c r="H30" s="75"/>
      <c r="I30" s="77"/>
      <c r="J30" s="74"/>
      <c r="K30" s="54"/>
      <c r="L30" s="208"/>
      <c r="M30" s="232"/>
      <c r="N30" s="219"/>
      <c r="O30" s="219"/>
      <c r="P30" s="219"/>
      <c r="Q30" s="220"/>
      <c r="R30" s="176"/>
    </row>
    <row r="31" spans="1:18" ht="19.5" customHeight="1" thickBot="1">
      <c r="A31" s="82" t="s">
        <v>89</v>
      </c>
      <c r="B31" s="65"/>
      <c r="C31" s="65"/>
      <c r="D31" s="84">
        <f>D27+D29</f>
        <v>-1605102</v>
      </c>
      <c r="E31" s="66"/>
      <c r="F31" s="85">
        <f>SUM(F27:F30)</f>
        <v>-1158496</v>
      </c>
      <c r="G31" s="65"/>
      <c r="H31" s="84">
        <f>SUM(H27:H29)</f>
        <v>-1605102</v>
      </c>
      <c r="I31" s="65"/>
      <c r="J31" s="85">
        <f>SUM(J27:J30)</f>
        <v>-1158496</v>
      </c>
      <c r="K31" s="54"/>
      <c r="L31" s="211"/>
      <c r="M31" s="232"/>
      <c r="N31" s="219"/>
      <c r="O31" s="219"/>
      <c r="P31" s="219"/>
      <c r="Q31" s="221"/>
      <c r="R31" s="176"/>
    </row>
    <row r="32" spans="1:18" ht="13.5" customHeight="1" thickTop="1">
      <c r="A32" s="86"/>
      <c r="B32" s="65"/>
      <c r="C32" s="65"/>
      <c r="D32" s="87"/>
      <c r="E32" s="66"/>
      <c r="F32" s="83"/>
      <c r="G32" s="65"/>
      <c r="H32" s="79"/>
      <c r="I32" s="65"/>
      <c r="J32" s="83"/>
      <c r="K32" s="54"/>
      <c r="L32" s="207"/>
      <c r="M32" s="226"/>
      <c r="N32" s="219"/>
      <c r="O32" s="219"/>
      <c r="P32" s="219"/>
      <c r="Q32" s="220"/>
      <c r="R32" s="176"/>
    </row>
    <row r="33" spans="1:18" ht="13.5" customHeight="1">
      <c r="A33" s="69"/>
      <c r="B33" s="65"/>
      <c r="C33" s="65"/>
      <c r="D33" s="87"/>
      <c r="E33" s="66"/>
      <c r="F33" s="83"/>
      <c r="G33" s="65"/>
      <c r="H33" s="87"/>
      <c r="I33" s="65"/>
      <c r="J33" s="83"/>
      <c r="K33" s="54"/>
      <c r="L33" s="210"/>
      <c r="M33" s="220"/>
      <c r="N33" s="219"/>
      <c r="O33" s="233"/>
      <c r="P33" s="234"/>
      <c r="Q33" s="235"/>
      <c r="R33" s="176"/>
    </row>
    <row r="34" spans="1:18" ht="13.5" customHeight="1">
      <c r="A34" s="69" t="s">
        <v>81</v>
      </c>
      <c r="B34" s="65"/>
      <c r="C34" s="65"/>
      <c r="D34" s="87"/>
      <c r="E34" s="66"/>
      <c r="F34" s="83"/>
      <c r="G34" s="65"/>
      <c r="H34" s="87"/>
      <c r="I34" s="65"/>
      <c r="J34" s="83"/>
      <c r="K34" s="54"/>
      <c r="L34" s="210"/>
      <c r="M34" s="219"/>
      <c r="N34" s="220"/>
      <c r="O34" s="233"/>
      <c r="P34" s="234"/>
      <c r="Q34" s="234"/>
      <c r="R34" s="176"/>
    </row>
    <row r="35" spans="1:18" ht="13.5" customHeight="1">
      <c r="A35" s="69" t="s">
        <v>82</v>
      </c>
      <c r="B35" s="65"/>
      <c r="C35" s="65"/>
      <c r="D35" s="83">
        <v>-1605102</v>
      </c>
      <c r="E35" s="66"/>
      <c r="F35" s="83">
        <v>-1145563</v>
      </c>
      <c r="G35" s="65"/>
      <c r="H35" s="70">
        <v>-1605102</v>
      </c>
      <c r="I35" s="65"/>
      <c r="J35" s="83">
        <v>-1145563</v>
      </c>
      <c r="K35" s="54"/>
      <c r="L35" s="211"/>
      <c r="M35" s="219"/>
      <c r="N35" s="220"/>
      <c r="O35" s="233"/>
      <c r="P35" s="236"/>
      <c r="Q35" s="237"/>
      <c r="R35" s="176"/>
    </row>
    <row r="36" spans="1:18" ht="13.5" customHeight="1">
      <c r="A36" s="69" t="s">
        <v>83</v>
      </c>
      <c r="B36" s="65"/>
      <c r="C36" s="65"/>
      <c r="D36" s="201">
        <v>0</v>
      </c>
      <c r="E36" s="66"/>
      <c r="F36" s="239">
        <v>-12933</v>
      </c>
      <c r="G36" s="65"/>
      <c r="H36" s="83">
        <v>0</v>
      </c>
      <c r="I36" s="65"/>
      <c r="J36" s="239">
        <v>-12933</v>
      </c>
      <c r="K36" s="54"/>
      <c r="L36" s="211"/>
      <c r="M36" s="209"/>
      <c r="N36" s="72"/>
      <c r="O36" s="176"/>
      <c r="P36" s="176"/>
      <c r="Q36" s="176"/>
      <c r="R36" s="176"/>
    </row>
    <row r="37" spans="1:18" ht="13.5" customHeight="1" thickBot="1">
      <c r="A37" s="86"/>
      <c r="B37" s="65"/>
      <c r="C37" s="65"/>
      <c r="D37" s="193">
        <f>SUM(D35:D36)</f>
        <v>-1605102</v>
      </c>
      <c r="E37" s="66"/>
      <c r="F37" s="203">
        <f>SUM(F35:F36)</f>
        <v>-1158496</v>
      </c>
      <c r="G37" s="65"/>
      <c r="H37" s="193">
        <f>SUM(H35:H36)</f>
        <v>-1605102</v>
      </c>
      <c r="I37" s="65"/>
      <c r="J37" s="203">
        <f>SUM(J35:J36)</f>
        <v>-1158496</v>
      </c>
      <c r="K37" s="54"/>
      <c r="L37" s="211"/>
      <c r="M37" s="209"/>
      <c r="N37" s="72"/>
      <c r="O37" s="176"/>
      <c r="P37" s="176"/>
      <c r="Q37" s="176"/>
      <c r="R37" s="176"/>
    </row>
    <row r="38" spans="1:18" ht="13.5" customHeight="1" thickTop="1">
      <c r="A38" s="86"/>
      <c r="B38" s="65"/>
      <c r="C38" s="65"/>
      <c r="D38" s="87"/>
      <c r="E38" s="66"/>
      <c r="F38" s="83"/>
      <c r="G38" s="65"/>
      <c r="H38" s="87"/>
      <c r="I38" s="65"/>
      <c r="J38" s="83"/>
      <c r="K38" s="54"/>
      <c r="L38" s="210"/>
      <c r="M38" s="72"/>
      <c r="N38" s="72"/>
      <c r="O38" s="176"/>
      <c r="P38" s="176"/>
      <c r="Q38" s="176"/>
      <c r="R38" s="176"/>
    </row>
    <row r="39" spans="1:18" ht="13.5" customHeight="1">
      <c r="A39" s="76" t="s">
        <v>4</v>
      </c>
      <c r="B39" s="65"/>
      <c r="C39" s="65"/>
      <c r="D39" s="66"/>
      <c r="E39" s="66"/>
      <c r="F39" s="88"/>
      <c r="G39" s="65"/>
      <c r="H39" s="66"/>
      <c r="I39" s="65"/>
      <c r="J39" s="88"/>
      <c r="K39" s="54"/>
      <c r="L39" s="207"/>
      <c r="M39" s="72"/>
      <c r="N39" s="72"/>
      <c r="O39" s="176"/>
      <c r="P39" s="176"/>
      <c r="Q39" s="176"/>
      <c r="R39" s="176"/>
    </row>
    <row r="40" spans="1:18" ht="13.5" customHeight="1">
      <c r="A40" s="66" t="s">
        <v>5</v>
      </c>
      <c r="B40" s="65"/>
      <c r="C40" s="89"/>
      <c r="D40" s="155">
        <v>-1.15</v>
      </c>
      <c r="E40" s="90"/>
      <c r="F40" s="177">
        <v>-0.82</v>
      </c>
      <c r="G40" s="90"/>
      <c r="H40" s="155">
        <v>-1.15</v>
      </c>
      <c r="I40" s="90"/>
      <c r="J40" s="177">
        <v>-0.82</v>
      </c>
      <c r="K40" s="54"/>
      <c r="L40" s="212"/>
      <c r="M40" s="72"/>
      <c r="N40" s="72"/>
      <c r="O40" s="176"/>
      <c r="P40" s="176"/>
      <c r="Q40" s="176"/>
      <c r="R40" s="176"/>
    </row>
    <row r="41" spans="1:18" ht="13.5" customHeight="1">
      <c r="A41" s="65"/>
      <c r="B41" s="66"/>
      <c r="C41" s="89"/>
      <c r="D41" s="90"/>
      <c r="E41" s="90"/>
      <c r="F41" s="91"/>
      <c r="G41" s="90"/>
      <c r="H41" s="90"/>
      <c r="I41" s="90"/>
      <c r="J41" s="91"/>
      <c r="K41" s="54"/>
      <c r="L41" s="50"/>
      <c r="M41" s="72"/>
      <c r="N41" s="72"/>
      <c r="O41" s="176"/>
      <c r="P41" s="176"/>
      <c r="Q41" s="176"/>
      <c r="R41" s="176"/>
    </row>
    <row r="42" spans="1:18" ht="13.5" customHeight="1">
      <c r="A42" s="65"/>
      <c r="B42" s="66"/>
      <c r="C42" s="89"/>
      <c r="D42" s="92"/>
      <c r="E42" s="93"/>
      <c r="F42" s="94"/>
      <c r="G42" s="95"/>
      <c r="H42" s="92"/>
      <c r="I42" s="95"/>
      <c r="J42" s="94"/>
      <c r="K42" s="54"/>
      <c r="L42" s="50"/>
      <c r="M42" s="72"/>
      <c r="N42" s="72"/>
      <c r="O42" s="176"/>
      <c r="P42" s="176"/>
      <c r="Q42" s="176"/>
      <c r="R42" s="176"/>
    </row>
    <row r="43" spans="1:18" ht="13.5" customHeight="1">
      <c r="A43" s="96"/>
      <c r="B43" s="97"/>
      <c r="C43" s="98"/>
      <c r="D43" s="99"/>
      <c r="E43" s="100"/>
      <c r="F43" s="101"/>
      <c r="G43" s="102"/>
      <c r="H43" s="99"/>
      <c r="I43" s="102"/>
      <c r="J43" s="101"/>
      <c r="K43" s="54"/>
      <c r="L43" s="50"/>
      <c r="M43" s="72"/>
      <c r="N43" s="72"/>
      <c r="O43" s="176"/>
      <c r="P43" s="176"/>
      <c r="Q43" s="176"/>
      <c r="R43" s="176"/>
    </row>
    <row r="44" spans="1:18" ht="13.5" customHeight="1">
      <c r="A44" s="97"/>
      <c r="B44" s="97"/>
      <c r="C44" s="98"/>
      <c r="D44" s="99"/>
      <c r="E44" s="100"/>
      <c r="F44" s="101"/>
      <c r="G44" s="102"/>
      <c r="H44" s="99"/>
      <c r="I44" s="102"/>
      <c r="J44" s="101"/>
      <c r="K44" s="54"/>
      <c r="L44" s="50"/>
      <c r="M44" s="70"/>
      <c r="N44" s="70"/>
      <c r="O44" s="176"/>
      <c r="P44" s="176"/>
      <c r="Q44" s="176"/>
      <c r="R44" s="176"/>
    </row>
    <row r="45" spans="1:18" ht="13.5" customHeight="1">
      <c r="A45" s="97"/>
      <c r="B45" s="103"/>
      <c r="C45" s="103"/>
      <c r="D45" s="103"/>
      <c r="E45" s="103"/>
      <c r="F45" s="103"/>
      <c r="G45" s="103"/>
      <c r="H45" s="103"/>
      <c r="I45" s="103"/>
      <c r="J45" s="103"/>
      <c r="K45" s="54"/>
      <c r="M45" s="72"/>
      <c r="N45" s="72"/>
      <c r="O45" s="176"/>
      <c r="P45" s="176"/>
      <c r="Q45" s="176"/>
      <c r="R45" s="176"/>
    </row>
    <row r="46" spans="1:18" ht="13.5" customHeight="1">
      <c r="A46" s="251" t="s">
        <v>6</v>
      </c>
      <c r="B46" s="252"/>
      <c r="C46" s="252"/>
      <c r="D46" s="252"/>
      <c r="E46" s="252"/>
      <c r="F46" s="252"/>
      <c r="G46" s="252"/>
      <c r="H46" s="252"/>
      <c r="I46" s="252"/>
      <c r="J46" s="252"/>
      <c r="K46" s="60"/>
      <c r="M46" s="72"/>
      <c r="N46" s="72"/>
      <c r="O46" s="176"/>
      <c r="P46" s="176"/>
      <c r="Q46" s="176"/>
      <c r="R46" s="176"/>
    </row>
    <row r="47" spans="1:18" ht="13.5" customHeight="1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54"/>
      <c r="M47" s="72"/>
      <c r="N47" s="72"/>
      <c r="O47" s="176"/>
      <c r="P47" s="176"/>
      <c r="Q47" s="176"/>
      <c r="R47" s="176"/>
    </row>
    <row r="48" spans="1:18" ht="13.5" customHeight="1">
      <c r="A48" s="97"/>
      <c r="B48" s="97"/>
      <c r="C48" s="98"/>
      <c r="D48" s="104"/>
      <c r="E48" s="104"/>
      <c r="F48" s="104"/>
      <c r="G48" s="104"/>
      <c r="H48" s="104"/>
      <c r="I48" s="104"/>
      <c r="J48" s="104"/>
      <c r="K48" s="57"/>
      <c r="L48" s="58"/>
      <c r="M48" s="72"/>
      <c r="N48" s="72"/>
      <c r="O48" s="176"/>
      <c r="P48" s="176"/>
      <c r="Q48" s="176"/>
      <c r="R48" s="176"/>
    </row>
    <row r="49" spans="1:18" ht="13.5" customHeight="1">
      <c r="A49" s="251"/>
      <c r="B49" s="252"/>
      <c r="C49" s="252"/>
      <c r="D49" s="252"/>
      <c r="E49" s="252"/>
      <c r="F49" s="252"/>
      <c r="G49" s="252"/>
      <c r="H49" s="252"/>
      <c r="I49" s="252"/>
      <c r="J49" s="252"/>
      <c r="K49" s="54"/>
      <c r="M49" s="72"/>
      <c r="N49" s="72"/>
      <c r="O49" s="176"/>
      <c r="P49" s="176"/>
      <c r="Q49" s="176"/>
      <c r="R49" s="176"/>
    </row>
    <row r="50" spans="1:18" ht="13.5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M50" s="70"/>
      <c r="N50" s="70"/>
      <c r="O50" s="176"/>
      <c r="P50" s="176"/>
      <c r="Q50" s="176"/>
      <c r="R50" s="176"/>
    </row>
    <row r="51" spans="13:18" ht="13.5" customHeight="1">
      <c r="M51" s="72"/>
      <c r="N51" s="72"/>
      <c r="O51" s="176"/>
      <c r="P51" s="176"/>
      <c r="Q51" s="176"/>
      <c r="R51" s="176"/>
    </row>
    <row r="52" spans="13:18" ht="13.5" customHeight="1">
      <c r="M52" s="72"/>
      <c r="N52" s="72"/>
      <c r="O52" s="176"/>
      <c r="P52" s="176"/>
      <c r="Q52" s="176"/>
      <c r="R52" s="176"/>
    </row>
    <row r="53" spans="13:18" ht="13.5" customHeight="1">
      <c r="M53" s="72"/>
      <c r="N53" s="72"/>
      <c r="O53" s="176"/>
      <c r="P53" s="176"/>
      <c r="Q53" s="176"/>
      <c r="R53" s="176"/>
    </row>
    <row r="54" spans="13:18" ht="13.5" customHeight="1">
      <c r="M54" s="83"/>
      <c r="N54" s="83"/>
      <c r="O54" s="176"/>
      <c r="P54" s="176"/>
      <c r="Q54" s="176"/>
      <c r="R54" s="176"/>
    </row>
    <row r="55" spans="13:18" ht="13.5" customHeight="1">
      <c r="M55" s="79"/>
      <c r="N55" s="79"/>
      <c r="O55" s="176"/>
      <c r="P55" s="176"/>
      <c r="Q55" s="176"/>
      <c r="R55" s="176"/>
    </row>
    <row r="56" spans="13:18" ht="13.5" customHeight="1">
      <c r="M56" s="87"/>
      <c r="N56" s="87"/>
      <c r="O56" s="176"/>
      <c r="P56" s="176"/>
      <c r="Q56" s="176"/>
      <c r="R56" s="176"/>
    </row>
    <row r="57" spans="13:18" ht="13.5" customHeight="1">
      <c r="M57" s="87"/>
      <c r="N57" s="87"/>
      <c r="O57" s="176"/>
      <c r="P57" s="176"/>
      <c r="Q57" s="176"/>
      <c r="R57" s="176"/>
    </row>
    <row r="58" spans="13:18" ht="13.5" customHeight="1">
      <c r="M58" s="70"/>
      <c r="N58" s="70"/>
      <c r="O58" s="176"/>
      <c r="P58" s="176"/>
      <c r="Q58" s="176"/>
      <c r="R58" s="176"/>
    </row>
    <row r="59" spans="13:18" ht="13.5" customHeight="1">
      <c r="M59" s="83"/>
      <c r="N59" s="83"/>
      <c r="O59" s="176"/>
      <c r="P59" s="176"/>
      <c r="Q59" s="176"/>
      <c r="R59" s="176"/>
    </row>
    <row r="60" spans="13:18" ht="13.5" customHeight="1">
      <c r="M60" s="83"/>
      <c r="N60" s="83"/>
      <c r="O60" s="176"/>
      <c r="P60" s="176"/>
      <c r="Q60" s="176"/>
      <c r="R60" s="176"/>
    </row>
    <row r="61" spans="13:18" ht="13.5" customHeight="1">
      <c r="M61" s="87"/>
      <c r="N61" s="176"/>
      <c r="O61" s="176"/>
      <c r="P61" s="176"/>
      <c r="Q61" s="176"/>
      <c r="R61" s="176"/>
    </row>
    <row r="62" spans="13:18" ht="13.5" customHeight="1">
      <c r="M62" s="176"/>
      <c r="N62" s="176"/>
      <c r="O62" s="176"/>
      <c r="P62" s="176"/>
      <c r="Q62" s="176"/>
      <c r="R62" s="176"/>
    </row>
    <row r="64" ht="13.5" customHeight="1">
      <c r="M64" s="66"/>
    </row>
    <row r="65" ht="13.5" customHeight="1">
      <c r="M65" s="155"/>
    </row>
  </sheetData>
  <mergeCells count="4">
    <mergeCell ref="A49:J50"/>
    <mergeCell ref="D8:F8"/>
    <mergeCell ref="H8:J8"/>
    <mergeCell ref="A46:J47"/>
  </mergeCells>
  <printOptions horizontalCentered="1"/>
  <pageMargins left="0.75" right="0.5" top="0.5" bottom="0.5" header="0" footer="0.5"/>
  <pageSetup fitToHeight="1" fitToWidth="1" horizontalDpi="600" verticalDpi="600" orientation="portrait" paperSize="9" scale="96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4">
      <selection activeCell="F13" sqref="F13"/>
    </sheetView>
  </sheetViews>
  <sheetFormatPr defaultColWidth="9.140625" defaultRowHeight="12.75"/>
  <cols>
    <col min="4" max="4" width="12.28125" style="0" customWidth="1"/>
    <col min="5" max="5" width="2.57421875" style="0" customWidth="1"/>
    <col min="6" max="6" width="11.28125" style="0" customWidth="1"/>
    <col min="7" max="7" width="2.57421875" style="0" customWidth="1"/>
    <col min="8" max="8" width="9.28125" style="0" bestFit="1" customWidth="1"/>
    <col min="9" max="9" width="2.57421875" style="0" customWidth="1"/>
    <col min="10" max="10" width="12.140625" style="0" customWidth="1"/>
    <col min="11" max="11" width="2.57421875" style="0" customWidth="1"/>
    <col min="12" max="12" width="12.140625" style="0" customWidth="1"/>
    <col min="13" max="13" width="2.57421875" style="0" customWidth="1"/>
    <col min="14" max="14" width="11.7109375" style="0" customWidth="1"/>
    <col min="15" max="15" width="2.57421875" style="0" customWidth="1"/>
    <col min="16" max="16" width="10.28125" style="0" bestFit="1" customWidth="1"/>
    <col min="17" max="17" width="2.57421875" style="0" customWidth="1"/>
    <col min="18" max="18" width="14.140625" style="0" customWidth="1"/>
    <col min="20" max="20" width="11.28125" style="0" bestFit="1" customWidth="1"/>
  </cols>
  <sheetData>
    <row r="1" ht="15">
      <c r="A1" s="22" t="s">
        <v>51</v>
      </c>
    </row>
    <row r="2" ht="14.25">
      <c r="A2" s="23" t="s">
        <v>0</v>
      </c>
    </row>
    <row r="4" spans="1:14" ht="15">
      <c r="A4" s="26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">
      <c r="A5" s="22" t="s">
        <v>128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4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4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4.25" customHeight="1">
      <c r="A8" s="126"/>
      <c r="B8" s="126"/>
      <c r="C8" s="126"/>
      <c r="D8" s="254" t="s">
        <v>60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4.25">
      <c r="A9" s="126"/>
      <c r="B9" s="126"/>
      <c r="C9" s="167"/>
      <c r="D9" s="127"/>
      <c r="E9" s="128"/>
      <c r="F9" s="129"/>
      <c r="G9" s="174"/>
      <c r="H9" s="128"/>
      <c r="I9" s="128"/>
      <c r="J9" s="105"/>
      <c r="K9" s="128"/>
      <c r="L9" s="128"/>
      <c r="M9" s="128"/>
      <c r="N9" s="127"/>
    </row>
    <row r="10" spans="1:14" ht="14.25">
      <c r="A10" s="126"/>
      <c r="B10" s="126"/>
      <c r="C10" s="126"/>
      <c r="D10" s="105"/>
      <c r="E10" s="105"/>
      <c r="F10" s="255" t="s">
        <v>61</v>
      </c>
      <c r="G10" s="255"/>
      <c r="H10" s="255"/>
      <c r="I10" s="130"/>
      <c r="J10" s="128"/>
      <c r="K10" s="130"/>
      <c r="L10" s="130"/>
      <c r="M10" s="130"/>
      <c r="N10" s="130"/>
    </row>
    <row r="11" spans="1:18" ht="12.75">
      <c r="A11" s="126"/>
      <c r="B11" s="126"/>
      <c r="C11" s="126"/>
      <c r="D11" s="129" t="s">
        <v>29</v>
      </c>
      <c r="E11" s="129"/>
      <c r="F11" s="129" t="s">
        <v>29</v>
      </c>
      <c r="G11" s="130"/>
      <c r="H11" s="131" t="s">
        <v>59</v>
      </c>
      <c r="I11" s="131"/>
      <c r="J11" s="130" t="s">
        <v>30</v>
      </c>
      <c r="K11" s="131"/>
      <c r="L11" s="131" t="s">
        <v>90</v>
      </c>
      <c r="M11" s="131"/>
      <c r="N11" s="130" t="s">
        <v>14</v>
      </c>
      <c r="P11" s="129" t="s">
        <v>62</v>
      </c>
      <c r="Q11" s="129"/>
      <c r="R11" s="129" t="s">
        <v>14</v>
      </c>
    </row>
    <row r="12" spans="1:18" ht="12.75">
      <c r="A12" s="126"/>
      <c r="B12" s="126"/>
      <c r="C12" s="126"/>
      <c r="D12" s="130" t="s">
        <v>15</v>
      </c>
      <c r="E12" s="130"/>
      <c r="F12" s="130" t="s">
        <v>35</v>
      </c>
      <c r="G12" s="130"/>
      <c r="H12" s="181" t="s">
        <v>63</v>
      </c>
      <c r="I12" s="181"/>
      <c r="J12" s="131" t="s">
        <v>31</v>
      </c>
      <c r="K12" s="131"/>
      <c r="L12" s="131" t="s">
        <v>91</v>
      </c>
      <c r="M12" s="131"/>
      <c r="N12" s="130"/>
      <c r="P12" s="129" t="s">
        <v>64</v>
      </c>
      <c r="Q12" s="129"/>
      <c r="R12" s="129" t="s">
        <v>65</v>
      </c>
    </row>
    <row r="13" spans="1:18" ht="12.75">
      <c r="A13" s="126"/>
      <c r="B13" s="126"/>
      <c r="C13" s="126"/>
      <c r="D13" s="130"/>
      <c r="E13" s="130"/>
      <c r="F13" s="130"/>
      <c r="G13" s="130"/>
      <c r="H13" s="181" t="s">
        <v>66</v>
      </c>
      <c r="I13" s="181"/>
      <c r="J13" s="131"/>
      <c r="K13" s="131"/>
      <c r="L13" s="131"/>
      <c r="M13" s="131"/>
      <c r="N13" s="130"/>
      <c r="P13" s="129"/>
      <c r="Q13" s="129"/>
      <c r="R13" s="129"/>
    </row>
    <row r="14" spans="1:18" ht="12.75">
      <c r="A14" s="126"/>
      <c r="B14" s="126"/>
      <c r="C14" s="126"/>
      <c r="D14" s="129" t="s">
        <v>48</v>
      </c>
      <c r="E14" s="129"/>
      <c r="F14" s="129" t="s">
        <v>48</v>
      </c>
      <c r="G14" s="129"/>
      <c r="H14" s="129" t="s">
        <v>48</v>
      </c>
      <c r="I14" s="129"/>
      <c r="J14" s="129" t="s">
        <v>48</v>
      </c>
      <c r="K14" s="129"/>
      <c r="L14" s="129" t="s">
        <v>48</v>
      </c>
      <c r="M14" s="129"/>
      <c r="N14" s="129" t="s">
        <v>48</v>
      </c>
      <c r="P14" s="129" t="s">
        <v>48</v>
      </c>
      <c r="Q14" s="129"/>
      <c r="R14" s="129" t="s">
        <v>48</v>
      </c>
    </row>
    <row r="15" spans="1:14" ht="12.75">
      <c r="A15" s="126"/>
      <c r="B15" s="126"/>
      <c r="C15" s="126"/>
      <c r="D15" s="126"/>
      <c r="E15" s="132"/>
      <c r="F15" s="132"/>
      <c r="G15" s="132"/>
      <c r="H15" s="126"/>
      <c r="I15" s="126"/>
      <c r="J15" s="126"/>
      <c r="K15" s="126"/>
      <c r="L15" s="126"/>
      <c r="M15" s="126"/>
      <c r="N15" s="126"/>
    </row>
    <row r="16" spans="1:18" ht="12.75">
      <c r="A16" s="126" t="s">
        <v>127</v>
      </c>
      <c r="B16" s="126"/>
      <c r="C16" s="126"/>
      <c r="D16" s="166">
        <v>14000000</v>
      </c>
      <c r="E16" s="165"/>
      <c r="F16" s="165">
        <v>550571</v>
      </c>
      <c r="G16" s="165"/>
      <c r="H16" s="166">
        <v>-5066</v>
      </c>
      <c r="I16" s="166"/>
      <c r="J16" s="166">
        <v>2249798</v>
      </c>
      <c r="K16" s="166"/>
      <c r="L16" s="166">
        <v>-2575050</v>
      </c>
      <c r="M16" s="166"/>
      <c r="N16" s="166">
        <f>SUM(D16:L16)</f>
        <v>14220253</v>
      </c>
      <c r="P16" s="240">
        <v>0</v>
      </c>
      <c r="R16" s="182">
        <f>N16+P16</f>
        <v>14220253</v>
      </c>
    </row>
    <row r="17" spans="1:14" ht="12.75">
      <c r="A17" s="126"/>
      <c r="B17" s="126"/>
      <c r="C17" s="126"/>
      <c r="D17" s="166"/>
      <c r="E17" s="165"/>
      <c r="F17" s="165"/>
      <c r="G17" s="165"/>
      <c r="H17" s="165"/>
      <c r="I17" s="165"/>
      <c r="J17" s="166"/>
      <c r="K17" s="165"/>
      <c r="L17" s="165"/>
      <c r="M17" s="165"/>
      <c r="N17" s="166"/>
    </row>
    <row r="18" spans="1:18" ht="12.75">
      <c r="A18" s="126" t="s">
        <v>67</v>
      </c>
      <c r="B18" s="126"/>
      <c r="C18" s="126"/>
      <c r="D18" s="196">
        <v>0</v>
      </c>
      <c r="E18" s="197"/>
      <c r="F18" s="197">
        <v>0</v>
      </c>
      <c r="G18" s="169"/>
      <c r="H18" s="169">
        <v>-13634</v>
      </c>
      <c r="I18" s="169"/>
      <c r="J18" s="196">
        <v>0</v>
      </c>
      <c r="K18" s="197"/>
      <c r="L18" s="197">
        <v>0</v>
      </c>
      <c r="M18" s="197"/>
      <c r="N18" s="199">
        <f>SUM(D18:L18)</f>
        <v>-13634</v>
      </c>
      <c r="P18">
        <v>0</v>
      </c>
      <c r="R18" s="192">
        <f>N18+P18</f>
        <v>-13634</v>
      </c>
    </row>
    <row r="19" spans="1:14" ht="12.75">
      <c r="A19" s="126" t="s">
        <v>122</v>
      </c>
      <c r="B19" s="126"/>
      <c r="C19" s="126"/>
      <c r="D19" s="166"/>
      <c r="E19" s="169"/>
      <c r="F19" s="165"/>
      <c r="G19" s="169"/>
      <c r="H19" s="169"/>
      <c r="I19" s="169"/>
      <c r="J19" s="168"/>
      <c r="K19" s="169"/>
      <c r="L19" s="169"/>
      <c r="M19" s="169"/>
      <c r="N19" s="169"/>
    </row>
    <row r="20" spans="1:14" ht="12.75">
      <c r="A20" s="126" t="s">
        <v>68</v>
      </c>
      <c r="B20" s="126"/>
      <c r="C20" s="126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4" ht="12.75">
      <c r="A21" s="126"/>
      <c r="B21" s="126"/>
      <c r="C21" s="126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8" ht="12.75">
      <c r="A22" s="126" t="s">
        <v>134</v>
      </c>
      <c r="B22" s="126"/>
      <c r="C22" s="126"/>
      <c r="D22" s="238">
        <v>0</v>
      </c>
      <c r="E22" s="165"/>
      <c r="F22" s="238">
        <v>0</v>
      </c>
      <c r="G22" s="238"/>
      <c r="H22" s="238">
        <v>0</v>
      </c>
      <c r="I22" s="165"/>
      <c r="J22" s="165">
        <f>'IS'!H31</f>
        <v>-1605102</v>
      </c>
      <c r="K22" s="165"/>
      <c r="L22" s="238">
        <v>0</v>
      </c>
      <c r="M22" s="165"/>
      <c r="N22" s="165">
        <f>SUM(D22:L22)</f>
        <v>-1605102</v>
      </c>
      <c r="P22">
        <v>0</v>
      </c>
      <c r="R22" s="183">
        <f>SUM(N22:P22)</f>
        <v>-1605102</v>
      </c>
    </row>
    <row r="24" spans="1:18" ht="13.5" thickBot="1">
      <c r="A24" t="s">
        <v>136</v>
      </c>
      <c r="D24" s="194">
        <f>SUM(D16:D23)</f>
        <v>14000000</v>
      </c>
      <c r="F24" s="194">
        <f>SUM(F16:F23)</f>
        <v>550571</v>
      </c>
      <c r="H24" s="194">
        <f>SUM(H16:H23)</f>
        <v>-18700</v>
      </c>
      <c r="J24" s="194">
        <f>SUM(J16:J23)</f>
        <v>644696</v>
      </c>
      <c r="L24" s="194">
        <v>-2575050</v>
      </c>
      <c r="N24" s="194">
        <f>SUM(N16:N23)</f>
        <v>12601517</v>
      </c>
      <c r="P24" s="202">
        <f>SUM(P16:P23)</f>
        <v>0</v>
      </c>
      <c r="R24" s="194">
        <f>SUM(R16:R23)</f>
        <v>12601517</v>
      </c>
    </row>
    <row r="25" ht="13.5" thickTop="1"/>
    <row r="26" spans="14:19" ht="12.75">
      <c r="N26" s="183"/>
      <c r="S26" s="183"/>
    </row>
    <row r="27" ht="12.75">
      <c r="N27" s="183"/>
    </row>
    <row r="28" ht="12.75">
      <c r="R28" s="183"/>
    </row>
  </sheetData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SheetLayoutView="100" workbookViewId="0" topLeftCell="A20">
      <selection activeCell="C29" sqref="C29"/>
    </sheetView>
  </sheetViews>
  <sheetFormatPr defaultColWidth="8.28125" defaultRowHeight="12.75"/>
  <cols>
    <col min="1" max="1" width="3.28125" style="38" customWidth="1"/>
    <col min="2" max="2" width="54.7109375" style="41" customWidth="1"/>
    <col min="3" max="3" width="12.7109375" style="38" customWidth="1"/>
    <col min="4" max="4" width="2.7109375" style="38" customWidth="1"/>
    <col min="5" max="5" width="12.7109375" style="38" customWidth="1"/>
    <col min="6" max="6" width="3.140625" style="38" customWidth="1"/>
    <col min="7" max="7" width="8.28125" style="38" customWidth="1"/>
    <col min="8" max="8" width="9.140625" style="38" bestFit="1" customWidth="1"/>
    <col min="9" max="9" width="8.28125" style="38" customWidth="1"/>
    <col min="10" max="10" width="8.421875" style="38" bestFit="1" customWidth="1"/>
    <col min="11" max="16384" width="8.28125" style="38" customWidth="1"/>
  </cols>
  <sheetData>
    <row r="1" spans="1:6" s="107" customFormat="1" ht="15" customHeight="1">
      <c r="A1" s="22" t="s">
        <v>52</v>
      </c>
      <c r="B1" s="106"/>
      <c r="C1" s="106"/>
      <c r="D1" s="106"/>
      <c r="E1" s="157"/>
      <c r="F1" s="106"/>
    </row>
    <row r="2" spans="1:6" s="107" customFormat="1" ht="12" customHeight="1">
      <c r="A2" s="23" t="s">
        <v>0</v>
      </c>
      <c r="B2" s="108"/>
      <c r="C2" s="108"/>
      <c r="D2" s="108"/>
      <c r="E2" s="108"/>
      <c r="F2" s="108"/>
    </row>
    <row r="3" spans="1:7" s="28" customFormat="1" ht="12" customHeight="1">
      <c r="A3" s="22"/>
      <c r="B3" s="109"/>
      <c r="C3" s="109"/>
      <c r="D3" s="109"/>
      <c r="E3" s="110"/>
      <c r="F3" s="109"/>
      <c r="G3" s="111"/>
    </row>
    <row r="4" spans="1:7" s="29" customFormat="1" ht="15">
      <c r="A4" s="26" t="s">
        <v>41</v>
      </c>
      <c r="B4" s="112"/>
      <c r="C4" s="112"/>
      <c r="D4" s="112"/>
      <c r="E4" s="112"/>
      <c r="F4" s="112"/>
      <c r="G4" s="113"/>
    </row>
    <row r="5" spans="1:6" s="28" customFormat="1" ht="15">
      <c r="A5" s="22" t="s">
        <v>128</v>
      </c>
      <c r="B5" s="106"/>
      <c r="C5" s="106"/>
      <c r="D5" s="106"/>
      <c r="E5" s="106"/>
      <c r="F5" s="106"/>
    </row>
    <row r="6" spans="1:6" ht="15">
      <c r="A6" s="114"/>
      <c r="B6" s="115"/>
      <c r="C6" s="116"/>
      <c r="D6" s="117"/>
      <c r="E6" s="171" t="s">
        <v>23</v>
      </c>
      <c r="F6" s="114"/>
    </row>
    <row r="7" spans="1:5" s="28" customFormat="1" ht="14.25">
      <c r="A7" s="133"/>
      <c r="B7" s="1"/>
      <c r="C7" s="171" t="s">
        <v>123</v>
      </c>
      <c r="D7" s="6"/>
      <c r="E7" s="171" t="s">
        <v>123</v>
      </c>
    </row>
    <row r="8" spans="1:5" ht="14.25">
      <c r="A8" s="124"/>
      <c r="B8" s="3"/>
      <c r="C8" s="171" t="s">
        <v>22</v>
      </c>
      <c r="D8" s="6"/>
      <c r="E8" s="171" t="s">
        <v>22</v>
      </c>
    </row>
    <row r="9" spans="1:5" ht="14.25">
      <c r="A9" s="124"/>
      <c r="B9" s="3"/>
      <c r="C9" s="5" t="s">
        <v>125</v>
      </c>
      <c r="D9" s="7"/>
      <c r="E9" s="5" t="s">
        <v>124</v>
      </c>
    </row>
    <row r="10" spans="1:5" ht="14.25">
      <c r="A10" s="124"/>
      <c r="B10" s="3"/>
      <c r="C10" s="5" t="s">
        <v>8</v>
      </c>
      <c r="D10" s="7"/>
      <c r="E10" s="5" t="s">
        <v>9</v>
      </c>
    </row>
    <row r="11" spans="1:5" ht="14.25">
      <c r="A11" s="124"/>
      <c r="B11" s="3"/>
      <c r="C11" s="171" t="s">
        <v>48</v>
      </c>
      <c r="D11" s="6"/>
      <c r="E11" s="171" t="s">
        <v>48</v>
      </c>
    </row>
    <row r="12" spans="1:5" ht="14.25">
      <c r="A12" s="8" t="s">
        <v>17</v>
      </c>
      <c r="B12" s="9"/>
      <c r="C12" s="124"/>
      <c r="D12" s="124"/>
      <c r="E12" s="124"/>
    </row>
    <row r="13" spans="1:5" ht="14.25">
      <c r="A13" s="9" t="s">
        <v>85</v>
      </c>
      <c r="B13" s="9"/>
      <c r="C13" s="148">
        <f>'IS'!H27</f>
        <v>-1605102</v>
      </c>
      <c r="D13" s="124"/>
      <c r="E13" s="134">
        <v>-1152363</v>
      </c>
    </row>
    <row r="14" spans="1:5" ht="14.25">
      <c r="A14" s="9" t="s">
        <v>32</v>
      </c>
      <c r="B14" s="124"/>
      <c r="C14" s="148"/>
      <c r="D14" s="135"/>
      <c r="E14" s="134"/>
    </row>
    <row r="15" spans="1:5" ht="14.25">
      <c r="A15" s="9" t="s">
        <v>112</v>
      </c>
      <c r="B15" s="124"/>
      <c r="C15" s="148">
        <v>266605</v>
      </c>
      <c r="D15" s="135"/>
      <c r="E15" s="134">
        <v>217927</v>
      </c>
    </row>
    <row r="16" spans="1:5" ht="14.25">
      <c r="A16" s="9" t="s">
        <v>36</v>
      </c>
      <c r="B16" s="124"/>
      <c r="C16" s="148">
        <v>117914</v>
      </c>
      <c r="D16" s="135"/>
      <c r="E16" s="134">
        <v>98017</v>
      </c>
    </row>
    <row r="17" spans="1:5" ht="14.25">
      <c r="A17" s="9" t="s">
        <v>50</v>
      </c>
      <c r="B17" s="124"/>
      <c r="C17" s="148">
        <v>-2448</v>
      </c>
      <c r="D17" s="135"/>
      <c r="E17" s="134">
        <v>-20424</v>
      </c>
    </row>
    <row r="18" spans="1:5" ht="14.25">
      <c r="A18" s="9" t="s">
        <v>84</v>
      </c>
      <c r="B18" s="124"/>
      <c r="C18" s="148">
        <v>98689</v>
      </c>
      <c r="D18" s="135"/>
      <c r="E18" s="214">
        <v>115415</v>
      </c>
    </row>
    <row r="19" spans="1:5" ht="14.25">
      <c r="A19" s="9" t="s">
        <v>113</v>
      </c>
      <c r="B19" s="124"/>
      <c r="C19" s="148">
        <v>0</v>
      </c>
      <c r="D19" s="135"/>
      <c r="E19" s="214">
        <v>16950</v>
      </c>
    </row>
    <row r="20" spans="1:5" ht="14.25">
      <c r="A20" s="9" t="s">
        <v>54</v>
      </c>
      <c r="B20" s="124"/>
      <c r="C20" s="200">
        <v>986</v>
      </c>
      <c r="D20" s="135"/>
      <c r="E20" s="136">
        <v>400</v>
      </c>
    </row>
    <row r="21" spans="1:5" ht="14.25" customHeight="1">
      <c r="A21" s="9" t="s">
        <v>114</v>
      </c>
      <c r="B21" s="9"/>
      <c r="C21" s="149">
        <f>SUM(C13:C20)</f>
        <v>-1123356</v>
      </c>
      <c r="D21" s="135"/>
      <c r="E21" s="173">
        <f>SUM(E13:E20)</f>
        <v>-724078</v>
      </c>
    </row>
    <row r="22" spans="1:5" ht="14.25" customHeight="1">
      <c r="A22" s="9"/>
      <c r="B22" s="9"/>
      <c r="C22" s="149"/>
      <c r="D22" s="135"/>
      <c r="E22" s="134"/>
    </row>
    <row r="23" spans="1:5" ht="14.25" customHeight="1">
      <c r="A23" s="9" t="s">
        <v>126</v>
      </c>
      <c r="B23" s="9"/>
      <c r="C23" s="149">
        <v>0</v>
      </c>
      <c r="D23" s="135"/>
      <c r="E23" s="134">
        <v>-2395000</v>
      </c>
    </row>
    <row r="24" spans="1:5" ht="14.25">
      <c r="A24" s="10" t="s">
        <v>115</v>
      </c>
      <c r="B24" s="2"/>
      <c r="C24" s="148">
        <v>-1438951</v>
      </c>
      <c r="D24" s="135"/>
      <c r="E24" s="134">
        <v>-134492</v>
      </c>
    </row>
    <row r="25" spans="1:5" ht="14.25">
      <c r="A25" s="10" t="s">
        <v>116</v>
      </c>
      <c r="B25" s="2"/>
      <c r="C25" s="148">
        <f>2920115-98689</f>
        <v>2821426</v>
      </c>
      <c r="D25" s="135"/>
      <c r="E25" s="134">
        <v>811239</v>
      </c>
    </row>
    <row r="26" spans="1:5" ht="14.25">
      <c r="A26" s="10" t="s">
        <v>117</v>
      </c>
      <c r="B26" s="2"/>
      <c r="C26" s="200">
        <v>-135762</v>
      </c>
      <c r="D26" s="135"/>
      <c r="E26" s="136">
        <v>-1163372</v>
      </c>
    </row>
    <row r="27" spans="1:5" ht="14.25" hidden="1">
      <c r="A27" s="10"/>
      <c r="B27" s="10" t="s">
        <v>12</v>
      </c>
      <c r="C27" s="148"/>
      <c r="D27" s="135"/>
      <c r="E27" s="134" t="s">
        <v>2</v>
      </c>
    </row>
    <row r="28" spans="1:5" ht="14.25" hidden="1">
      <c r="A28" s="10"/>
      <c r="B28" s="10" t="s">
        <v>13</v>
      </c>
      <c r="C28" s="148"/>
      <c r="D28" s="135"/>
      <c r="E28" s="134" t="s">
        <v>2</v>
      </c>
    </row>
    <row r="29" spans="1:5" ht="14.25" customHeight="1">
      <c r="A29" s="10" t="s">
        <v>37</v>
      </c>
      <c r="B29" s="9"/>
      <c r="C29" s="149">
        <f>SUM(C21:C26)</f>
        <v>123357</v>
      </c>
      <c r="D29" s="135"/>
      <c r="E29" s="173">
        <f>SUM(E21:E26)</f>
        <v>-3605703</v>
      </c>
    </row>
    <row r="30" spans="1:5" ht="14.25" customHeight="1">
      <c r="A30" s="10"/>
      <c r="B30" s="9"/>
      <c r="C30" s="149"/>
      <c r="D30" s="135"/>
      <c r="E30" s="134"/>
    </row>
    <row r="31" spans="1:5" ht="14.25" customHeight="1">
      <c r="A31" s="10" t="s">
        <v>55</v>
      </c>
      <c r="B31" s="9"/>
      <c r="C31" s="148">
        <v>0</v>
      </c>
      <c r="D31" s="135"/>
      <c r="E31" s="134">
        <v>20424</v>
      </c>
    </row>
    <row r="32" spans="1:5" ht="14.25" customHeight="1">
      <c r="A32" s="10" t="s">
        <v>38</v>
      </c>
      <c r="B32" s="9"/>
      <c r="C32" s="148">
        <v>-114774</v>
      </c>
      <c r="D32" s="135"/>
      <c r="E32" s="134">
        <v>-98017</v>
      </c>
    </row>
    <row r="33" spans="1:5" ht="14.25">
      <c r="A33" s="10" t="s">
        <v>135</v>
      </c>
      <c r="B33" s="9"/>
      <c r="C33" s="148">
        <v>230222</v>
      </c>
      <c r="D33" s="135"/>
      <c r="E33" s="134">
        <v>-96329</v>
      </c>
    </row>
    <row r="34" spans="1:5" ht="14.25">
      <c r="A34" s="10" t="s">
        <v>39</v>
      </c>
      <c r="B34" s="9"/>
      <c r="C34" s="150">
        <f>SUM(C29:C33)</f>
        <v>238805</v>
      </c>
      <c r="D34" s="135"/>
      <c r="E34" s="137">
        <f>SUM(E29:E33)</f>
        <v>-3779625</v>
      </c>
    </row>
    <row r="35" spans="1:5" ht="9.75" customHeight="1">
      <c r="A35" s="10"/>
      <c r="B35" s="9"/>
      <c r="C35" s="148"/>
      <c r="D35" s="135"/>
      <c r="E35" s="134"/>
    </row>
    <row r="36" spans="1:5" ht="14.25">
      <c r="A36" s="8" t="s">
        <v>18</v>
      </c>
      <c r="B36" s="9"/>
      <c r="C36" s="148"/>
      <c r="D36" s="135"/>
      <c r="E36" s="134"/>
    </row>
    <row r="37" spans="1:5" ht="14.25">
      <c r="A37" s="10" t="s">
        <v>40</v>
      </c>
      <c r="B37" s="9"/>
      <c r="C37" s="148">
        <v>-4508</v>
      </c>
      <c r="D37" s="135"/>
      <c r="E37" s="134">
        <v>-107520</v>
      </c>
    </row>
    <row r="38" spans="1:5" ht="14.25">
      <c r="A38" s="10" t="s">
        <v>57</v>
      </c>
      <c r="B38" s="9"/>
      <c r="C38" s="148">
        <v>0</v>
      </c>
      <c r="D38" s="135"/>
      <c r="E38" s="214">
        <v>84384</v>
      </c>
    </row>
    <row r="39" spans="1:5" ht="14.25">
      <c r="A39" s="10" t="s">
        <v>69</v>
      </c>
      <c r="B39" s="9"/>
      <c r="C39" s="148">
        <v>0</v>
      </c>
      <c r="D39" s="135"/>
      <c r="E39" s="134">
        <v>-7882</v>
      </c>
    </row>
    <row r="40" spans="1:5" ht="14.25" customHeight="1">
      <c r="A40" s="10" t="s">
        <v>118</v>
      </c>
      <c r="B40" s="9"/>
      <c r="C40" s="150">
        <f>SUM(C37:C39)</f>
        <v>-4508</v>
      </c>
      <c r="D40" s="11"/>
      <c r="E40" s="204">
        <f>SUM(E37:E39)</f>
        <v>-31018</v>
      </c>
    </row>
    <row r="41" spans="1:5" ht="9.75" customHeight="1">
      <c r="A41" s="10"/>
      <c r="B41" s="9"/>
      <c r="C41" s="148"/>
      <c r="D41" s="135"/>
      <c r="E41" s="134"/>
    </row>
    <row r="42" spans="1:5" ht="14.25">
      <c r="A42" s="8" t="s">
        <v>119</v>
      </c>
      <c r="B42" s="9"/>
      <c r="C42" s="148"/>
      <c r="D42" s="135"/>
      <c r="E42" s="134"/>
    </row>
    <row r="43" spans="1:5" ht="14.25" customHeight="1">
      <c r="A43" s="9" t="s">
        <v>56</v>
      </c>
      <c r="B43" s="9"/>
      <c r="C43" s="148">
        <v>-38839</v>
      </c>
      <c r="D43" s="135"/>
      <c r="E43" s="134">
        <v>-42512</v>
      </c>
    </row>
    <row r="44" spans="1:5" ht="14.25" customHeight="1">
      <c r="A44" s="9" t="s">
        <v>95</v>
      </c>
      <c r="B44" s="9"/>
      <c r="C44" s="148">
        <v>-96324</v>
      </c>
      <c r="D44" s="135"/>
      <c r="E44" s="134">
        <v>-162477</v>
      </c>
    </row>
    <row r="45" spans="1:5" ht="14.25">
      <c r="A45" s="8" t="s">
        <v>120</v>
      </c>
      <c r="B45" s="9"/>
      <c r="C45" s="150">
        <f>SUM(C43:C44)</f>
        <v>-135163</v>
      </c>
      <c r="D45" s="135"/>
      <c r="E45" s="151">
        <f>SUM(E43:E44)</f>
        <v>-204989</v>
      </c>
    </row>
    <row r="46" ht="12.75"/>
    <row r="47" spans="1:5" ht="14.25" customHeight="1">
      <c r="A47" s="4" t="s">
        <v>96</v>
      </c>
      <c r="B47" s="9"/>
      <c r="C47" s="148">
        <f>C34+C40+C45</f>
        <v>99134</v>
      </c>
      <c r="D47" s="135"/>
      <c r="E47" s="148">
        <f>E34+E40+E45</f>
        <v>-4015632</v>
      </c>
    </row>
    <row r="48" spans="1:5" ht="14.25" customHeight="1">
      <c r="A48" s="4" t="s">
        <v>93</v>
      </c>
      <c r="B48" s="9"/>
      <c r="C48" s="148">
        <v>-13635</v>
      </c>
      <c r="D48" s="135"/>
      <c r="E48" s="134">
        <v>0</v>
      </c>
    </row>
    <row r="49" spans="1:5" ht="14.25" customHeight="1">
      <c r="A49" s="4" t="s">
        <v>97</v>
      </c>
      <c r="B49" s="9"/>
      <c r="C49" s="148">
        <v>-1795421</v>
      </c>
      <c r="D49" s="135"/>
      <c r="E49" s="134">
        <v>1777039</v>
      </c>
    </row>
    <row r="50" spans="1:5" ht="14.25" customHeight="1" thickBot="1">
      <c r="A50" s="4" t="s">
        <v>98</v>
      </c>
      <c r="B50" s="9"/>
      <c r="C50" s="178">
        <f>SUM(C47:C49)</f>
        <v>-1709922</v>
      </c>
      <c r="D50" s="135"/>
      <c r="E50" s="179">
        <f>SUM(E47:E49)</f>
        <v>-2238593</v>
      </c>
    </row>
    <row r="51" spans="1:5" ht="15" thickTop="1">
      <c r="A51" s="124"/>
      <c r="B51" s="2"/>
      <c r="C51" s="11"/>
      <c r="D51" s="135"/>
      <c r="E51" s="134"/>
    </row>
    <row r="52" spans="1:5" ht="14.25">
      <c r="A52" s="4" t="s">
        <v>99</v>
      </c>
      <c r="B52" s="2"/>
      <c r="C52" s="11"/>
      <c r="D52" s="135"/>
      <c r="E52" s="134"/>
    </row>
    <row r="53" spans="1:5" ht="15">
      <c r="A53" s="139" t="s">
        <v>28</v>
      </c>
      <c r="B53" s="140"/>
      <c r="C53" s="11">
        <v>169362</v>
      </c>
      <c r="D53" s="135"/>
      <c r="E53" s="134">
        <v>166815</v>
      </c>
    </row>
    <row r="54" spans="1:5" ht="15">
      <c r="A54" s="139" t="s">
        <v>49</v>
      </c>
      <c r="B54" s="140"/>
      <c r="C54" s="148">
        <v>0</v>
      </c>
      <c r="D54" s="135"/>
      <c r="E54" s="134">
        <v>375436</v>
      </c>
    </row>
    <row r="55" spans="1:5" ht="15">
      <c r="A55" s="139" t="s">
        <v>121</v>
      </c>
      <c r="B55" s="140"/>
      <c r="C55" s="11">
        <v>-1879284</v>
      </c>
      <c r="D55" s="135"/>
      <c r="E55" s="134">
        <v>-2780844</v>
      </c>
    </row>
    <row r="56" spans="1:5" ht="15" thickBot="1">
      <c r="A56" s="124"/>
      <c r="B56" s="2"/>
      <c r="C56" s="205">
        <f>SUM(C53:C55)</f>
        <v>-1709922</v>
      </c>
      <c r="D56" s="135"/>
      <c r="E56" s="179">
        <f>SUM(E53:E55)</f>
        <v>-2238593</v>
      </c>
    </row>
    <row r="57" spans="1:12" ht="13.5" customHeight="1" thickTop="1">
      <c r="A57" s="138"/>
      <c r="B57" s="126"/>
      <c r="C57" s="126"/>
      <c r="D57" s="126"/>
      <c r="E57" s="126"/>
      <c r="F57" s="105"/>
      <c r="G57" s="105"/>
      <c r="H57" s="105"/>
      <c r="I57" s="105"/>
      <c r="J57" s="105"/>
      <c r="K57" s="118"/>
      <c r="L57" s="118"/>
    </row>
    <row r="58" spans="1:10" ht="13.5" customHeight="1">
      <c r="A58" s="256"/>
      <c r="B58" s="257"/>
      <c r="C58" s="257"/>
      <c r="D58" s="257"/>
      <c r="E58" s="257"/>
      <c r="F58" s="154"/>
      <c r="G58" s="154"/>
      <c r="H58" s="154"/>
      <c r="I58" s="154"/>
      <c r="J58" s="121"/>
    </row>
    <row r="59" spans="1:10" ht="13.5" customHeight="1">
      <c r="A59" s="257"/>
      <c r="B59" s="257"/>
      <c r="C59" s="257"/>
      <c r="D59" s="257"/>
      <c r="E59" s="257"/>
      <c r="F59" s="154"/>
      <c r="G59" s="154"/>
      <c r="H59" s="154"/>
      <c r="I59" s="154"/>
      <c r="J59" s="121"/>
    </row>
    <row r="60" spans="1:5" ht="18" customHeight="1">
      <c r="A60" s="10"/>
      <c r="B60" s="9"/>
      <c r="C60" s="10"/>
      <c r="D60" s="10"/>
      <c r="E60" s="10"/>
    </row>
    <row r="61" spans="1:5" ht="9.75" customHeight="1">
      <c r="A61" s="10"/>
      <c r="B61" s="9"/>
      <c r="C61" s="10"/>
      <c r="D61" s="10"/>
      <c r="E61" s="10"/>
    </row>
    <row r="62" spans="1:5" ht="14.25">
      <c r="A62" s="249" t="s">
        <v>16</v>
      </c>
      <c r="B62" s="250"/>
      <c r="C62" s="250"/>
      <c r="D62" s="250"/>
      <c r="E62" s="250"/>
    </row>
    <row r="63" spans="1:10" ht="15">
      <c r="A63" s="250"/>
      <c r="B63" s="250"/>
      <c r="C63" s="250"/>
      <c r="D63" s="250"/>
      <c r="E63" s="250"/>
      <c r="F63" s="48"/>
      <c r="G63" s="48"/>
      <c r="H63" s="48"/>
      <c r="I63" s="48"/>
      <c r="J63" s="48"/>
    </row>
    <row r="64" spans="1:5" ht="14.25">
      <c r="A64" s="124"/>
      <c r="B64" s="2"/>
      <c r="C64" s="124"/>
      <c r="D64" s="124"/>
      <c r="E64" s="124"/>
    </row>
    <row r="66" ht="14.25">
      <c r="B66" s="38"/>
    </row>
    <row r="67" ht="14.25">
      <c r="B67" s="38"/>
    </row>
    <row r="68" ht="14.25">
      <c r="B68" s="38"/>
    </row>
    <row r="70" spans="1:12" ht="15">
      <c r="A70" s="120"/>
      <c r="B70" s="119"/>
      <c r="C70" s="119"/>
      <c r="D70" s="119"/>
      <c r="E70" s="119"/>
      <c r="F70" s="48"/>
      <c r="G70" s="48"/>
      <c r="H70" s="48"/>
      <c r="I70" s="48"/>
      <c r="J70" s="48"/>
      <c r="K70" s="48"/>
      <c r="L70" s="48"/>
    </row>
  </sheetData>
  <mergeCells count="2">
    <mergeCell ref="A58:E59"/>
    <mergeCell ref="A62:E63"/>
  </mergeCells>
  <printOptions horizontalCentered="1"/>
  <pageMargins left="1" right="0.5" top="0.5" bottom="0.5" header="0" footer="0.25"/>
  <pageSetup fitToHeight="1" fitToWidth="1" horizontalDpi="600" verticalDpi="600" orientation="portrait" paperSize="9" scale="92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gwee</cp:lastModifiedBy>
  <cp:lastPrinted>2008-06-28T09:25:03Z</cp:lastPrinted>
  <dcterms:created xsi:type="dcterms:W3CDTF">2005-05-18T07:01:25Z</dcterms:created>
  <dcterms:modified xsi:type="dcterms:W3CDTF">2008-06-30T08:16:32Z</dcterms:modified>
  <cp:category/>
  <cp:version/>
  <cp:contentType/>
  <cp:contentStatus/>
</cp:coreProperties>
</file>